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240" windowHeight="1243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List1!$A$1:$E$376</definedName>
  </definedNames>
  <calcPr calcId="145621"/>
</workbook>
</file>

<file path=xl/calcChain.xml><?xml version="1.0" encoding="utf-8"?>
<calcChain xmlns="http://schemas.openxmlformats.org/spreadsheetml/2006/main">
  <c r="E245" i="1" l="1"/>
  <c r="E145" i="1" l="1"/>
  <c r="E192" i="1" l="1"/>
  <c r="E74" i="1" l="1"/>
  <c r="E175" i="1" l="1"/>
  <c r="E52" i="1"/>
  <c r="E182" i="1"/>
  <c r="E79" i="1" l="1"/>
  <c r="E66" i="1"/>
  <c r="E61" i="1"/>
  <c r="E115" i="1" l="1"/>
  <c r="E364" i="1"/>
  <c r="E352" i="1"/>
  <c r="E348" i="1"/>
  <c r="E313" i="1"/>
  <c r="E296" i="1"/>
  <c r="E276" i="1"/>
  <c r="E272" i="1"/>
  <c r="E268" i="1"/>
  <c r="E262" i="1"/>
  <c r="E257" i="1"/>
  <c r="E240" i="1"/>
  <c r="E237" i="1"/>
  <c r="E228" i="1"/>
  <c r="E224" i="1"/>
  <c r="E199" i="1"/>
  <c r="E166" i="1"/>
  <c r="E161" i="1"/>
  <c r="E142" i="1" l="1"/>
  <c r="E125" i="1"/>
  <c r="E366" i="1" s="1"/>
  <c r="E98" i="1"/>
  <c r="E90" i="1"/>
  <c r="E83" i="1"/>
  <c r="E70" i="1"/>
  <c r="E29" i="1"/>
  <c r="E47" i="1" s="1"/>
  <c r="E368" i="1" l="1"/>
  <c r="E370" i="1" l="1"/>
  <c r="E372" i="1"/>
</calcChain>
</file>

<file path=xl/sharedStrings.xml><?xml version="1.0" encoding="utf-8"?>
<sst xmlns="http://schemas.openxmlformats.org/spreadsheetml/2006/main" count="493" uniqueCount="345">
  <si>
    <t>OP</t>
  </si>
  <si>
    <t>POL.</t>
  </si>
  <si>
    <t xml:space="preserve"> </t>
  </si>
  <si>
    <t xml:space="preserve">            Třída 1  - daňové příjmy</t>
  </si>
  <si>
    <t>Daň z příjmu fyzických osob placená plátci</t>
  </si>
  <si>
    <t>Daň z příjmu fyzických osob placená poplatníky</t>
  </si>
  <si>
    <t>Daň z příjmu právnických osob</t>
  </si>
  <si>
    <t xml:space="preserve">Daň z příjmu právnických osob za obce     </t>
  </si>
  <si>
    <t>--</t>
  </si>
  <si>
    <t>Daň z přidané hodnoty</t>
  </si>
  <si>
    <t>Odvody za odnětí zem. půdy</t>
  </si>
  <si>
    <t>Poplatek za kom. odpad</t>
  </si>
  <si>
    <t>Poplatek ze psů</t>
  </si>
  <si>
    <t>Poplatek za užívání veřejného prostranství</t>
  </si>
  <si>
    <t>Poplatek ze vstupného</t>
  </si>
  <si>
    <t>Správní poplatky</t>
  </si>
  <si>
    <t>Daň z hazardních her</t>
  </si>
  <si>
    <t>Zrušený odvod z loterií</t>
  </si>
  <si>
    <t>Daň z nemovitých věcí</t>
  </si>
  <si>
    <t>Neinv. přij. dotace</t>
  </si>
  <si>
    <t>volby</t>
  </si>
  <si>
    <t>Neinvestiční přijaté dotace ze SR v rámci SDV</t>
  </si>
  <si>
    <t xml:space="preserve">na výkon státní správy  </t>
  </si>
  <si>
    <t>Ostatní neinvesiční dotace ze SR VPP</t>
  </si>
  <si>
    <t>Neinv. dotace od krajů - SDH</t>
  </si>
  <si>
    <t>Převody z vlastních fondů</t>
  </si>
  <si>
    <t>Převody z rozpočtových účtů</t>
  </si>
  <si>
    <t>CELKEM</t>
  </si>
  <si>
    <t>PŘÍJMY Z PRODEJE ZBOŽÍ  -  OBCHOD</t>
  </si>
  <si>
    <t>turistické známky</t>
  </si>
  <si>
    <t>knihovna</t>
  </si>
  <si>
    <t>PŘÍJMY Z POSKYT. SLUŽEB - ROZHLAS</t>
  </si>
  <si>
    <t>PŘÍJMY Z POSKYTOV.SLUŽEB –hřiště</t>
  </si>
  <si>
    <t>OST.PŘÍJMY Z PRODEJE ZBOŽÍ</t>
  </si>
  <si>
    <t>Atlas Pustiměře, Velká válka</t>
  </si>
  <si>
    <t xml:space="preserve">PŘIJATÉ NEKAPITÁL.PŘÍSP.A  NÁHR. </t>
  </si>
  <si>
    <t>EKO-KOM -zpětný odběr odpadů</t>
  </si>
  <si>
    <t>ČINNOST MÍST. SPR. – NEDAŇ.PŘÍJMY</t>
  </si>
  <si>
    <t>přeplatky za energie</t>
  </si>
  <si>
    <t>OBECNÉ  PŘÍJMY – Z ÚROKU</t>
  </si>
  <si>
    <t>PŘÍJMY Z PRONÁJMU OST.NEMOVIT.</t>
  </si>
  <si>
    <t>pronájem vodovodu a vodojemu VAK</t>
  </si>
  <si>
    <t>VŠEOBECNÁ AMBULANTNÍ PÉČE</t>
  </si>
  <si>
    <t>Dr. Pourová</t>
  </si>
  <si>
    <t>PŘÍJMY Z PRONÁJMU POZEMKŮ</t>
  </si>
  <si>
    <t>pronájem sokolovny</t>
  </si>
  <si>
    <t>PŘÍJMY Z PRODEJE NEMOVITOSTÍ</t>
  </si>
  <si>
    <t>PŘÍJMY CELKEM</t>
  </si>
  <si>
    <t>VÝDAJE</t>
  </si>
  <si>
    <t>Nákup ostatních služeb</t>
  </si>
  <si>
    <t>pes</t>
  </si>
  <si>
    <t>Ozdrav.hospod.zvířat a spec. plod. a svl.vet.</t>
  </si>
  <si>
    <t>Nákup materiálu j.n.</t>
  </si>
  <si>
    <t xml:space="preserve">posypový materiál-písek, sůl </t>
  </si>
  <si>
    <t>Úroky vlastní</t>
  </si>
  <si>
    <t>Opravy a udržování</t>
  </si>
  <si>
    <r>
      <t>Budovy, haly a stavby</t>
    </r>
    <r>
      <rPr>
        <b/>
        <sz val="12"/>
        <color theme="1"/>
        <rFont val="Times New Roman"/>
        <family val="1"/>
        <charset val="238"/>
      </rPr>
      <t xml:space="preserve"> </t>
    </r>
  </si>
  <si>
    <t>Silnice</t>
  </si>
  <si>
    <t>Výdaje na dopravní územní obslužnost Kordis</t>
  </si>
  <si>
    <t>Odvádění a čištění odpadních vod</t>
  </si>
  <si>
    <t>rybník pod ZD</t>
  </si>
  <si>
    <t>Revitalizace říčních systémů</t>
  </si>
  <si>
    <t>povinné revize, běžná údržba</t>
  </si>
  <si>
    <t>Neinvest.přísp.zřízeným příspěvkovým organiz.</t>
  </si>
  <si>
    <t>Budovy, haly a stavby</t>
  </si>
  <si>
    <t>Základní škola a mateřská škola</t>
  </si>
  <si>
    <t>Základní umělecké školy</t>
  </si>
  <si>
    <t>Ostatní osobní výdaje</t>
  </si>
  <si>
    <t>mzda knihovnice</t>
  </si>
  <si>
    <t>Povinné poj.na soc.zab. a přísp. na st.pol.zaměst.</t>
  </si>
  <si>
    <t>Povinné poj. na veřejné zdravotní pojištění</t>
  </si>
  <si>
    <t>Knihy. osobní pomůcky a tisk</t>
  </si>
  <si>
    <t>Drobný hmotný dlouhodobý majetek</t>
  </si>
  <si>
    <t>PC, tiskárna</t>
  </si>
  <si>
    <t>nákup kancel. potřeb, čist. prostředků, výtvarných potřeb</t>
  </si>
  <si>
    <t>Studená voda</t>
  </si>
  <si>
    <t>Plyn</t>
  </si>
  <si>
    <t>El. energie</t>
  </si>
  <si>
    <t>Služby telekomunikací</t>
  </si>
  <si>
    <t>poplatek internet 12x694,--Kč (4 PC)</t>
  </si>
  <si>
    <t>Nákup služeb</t>
  </si>
  <si>
    <t>opravy</t>
  </si>
  <si>
    <t>Cestovné</t>
  </si>
  <si>
    <t>Ostatní poskytnuté zálohy a jistiny</t>
  </si>
  <si>
    <t>Náhrady mezd v době nemoci</t>
  </si>
  <si>
    <t>Činnosti knihovnické</t>
  </si>
  <si>
    <t>Odměna kronikáře</t>
  </si>
  <si>
    <t>vedení obecní kroniky</t>
  </si>
  <si>
    <t>Ostatní nákupy j.n.</t>
  </si>
  <si>
    <t>Věcné dary</t>
  </si>
  <si>
    <t>Neinvestiční transfery spolkům</t>
  </si>
  <si>
    <t>Ostatní záležitosti kultury</t>
  </si>
  <si>
    <t>Ostatní osobní výdaje, obřady</t>
  </si>
  <si>
    <t>Povinné sociální pojištění</t>
  </si>
  <si>
    <t>Povinné zdravotní pojištění</t>
  </si>
  <si>
    <t xml:space="preserve">Nákup materiálu </t>
  </si>
  <si>
    <t>sokolovna-úklidové prostředky+květiny a dárečky na obřady</t>
  </si>
  <si>
    <t>sokolovna</t>
  </si>
  <si>
    <t>Elektrická energie</t>
  </si>
  <si>
    <t>Služby telekomunikací a radiokomunikací</t>
  </si>
  <si>
    <t>zabezpečení sokolovna</t>
  </si>
  <si>
    <t>Služby peněžních ústavů</t>
  </si>
  <si>
    <t>pojištění sokolovny</t>
  </si>
  <si>
    <t>běžná údržba a oprava</t>
  </si>
  <si>
    <t>Budovy, haly, stavby</t>
  </si>
  <si>
    <t xml:space="preserve">Ostatní záležitosti kultury, církví a sděl.pros. </t>
  </si>
  <si>
    <t>Ostatní osobní výdaje, práce na dohodu</t>
  </si>
  <si>
    <t>Nákup materiálu</t>
  </si>
  <si>
    <t>zálohy a vyúčtování</t>
  </si>
  <si>
    <t>Pohonné hmoty a maziva</t>
  </si>
  <si>
    <t>sekačky</t>
  </si>
  <si>
    <t>pojištění kabin</t>
  </si>
  <si>
    <t>Stroje,přístroje,zařízení</t>
  </si>
  <si>
    <t>Sportovní zařízení v majetku obce</t>
  </si>
  <si>
    <t>Věcné dary – práce s mládeží</t>
  </si>
  <si>
    <t>ceny na sportovní turnaje (poháry)</t>
  </si>
  <si>
    <t>Ostatní tělovýchovná činnost</t>
  </si>
  <si>
    <t>písek na pískoviště, barvy, materiál na údržbu</t>
  </si>
  <si>
    <t>Nákup ost.služeb</t>
  </si>
  <si>
    <t>revize-dětské hřiště</t>
  </si>
  <si>
    <t>veřejné akce pro děti</t>
  </si>
  <si>
    <t>Stroje, přístroje, zařízení</t>
  </si>
  <si>
    <t>údržba VO-Hrstka</t>
  </si>
  <si>
    <t>Nákup materiálu j.n.- výbojky</t>
  </si>
  <si>
    <t>zářivky, výbojky, svítidla, el. materiál</t>
  </si>
  <si>
    <t xml:space="preserve">Elektrická energie   </t>
  </si>
  <si>
    <t>venkovní osvětlen.</t>
  </si>
  <si>
    <t xml:space="preserve">Opravy a údržba (plošina – nátěry )  </t>
  </si>
  <si>
    <t xml:space="preserve">plošina, nátěry a opravy stožárů VO </t>
  </si>
  <si>
    <t>pronájem vánočního osvětlení-6 sad</t>
  </si>
  <si>
    <t>Veřejné osvětlení</t>
  </si>
  <si>
    <t>mzda evidence hrobových míst</t>
  </si>
  <si>
    <t>rukavice, nářadí, žárovky</t>
  </si>
  <si>
    <t>Pohřebnictví</t>
  </si>
  <si>
    <t>mzda-2 pracovníci pracovní čety</t>
  </si>
  <si>
    <t xml:space="preserve">Povinné zdravotní pojištění   </t>
  </si>
  <si>
    <t xml:space="preserve">Nákup materiálu j.n.   </t>
  </si>
  <si>
    <t>drobný materiál do 1.000,-Kč na dvoře OÚ, práce po obci, struny,  PP č.101</t>
  </si>
  <si>
    <t>Pohonné hmoty a maziva-olej,benzín,nafta</t>
  </si>
  <si>
    <t xml:space="preserve">do traktorů, sekaček, pil ,vysavač listí… </t>
  </si>
  <si>
    <t>zabezpečení PP 101</t>
  </si>
  <si>
    <t>pojištění budov-družina, č.101,traktorů,</t>
  </si>
  <si>
    <t>Konzultační poradenské a právní služby</t>
  </si>
  <si>
    <t xml:space="preserve">koupě pozemků-smlouvy, právní služby </t>
  </si>
  <si>
    <t xml:space="preserve">Cestovné </t>
  </si>
  <si>
    <t>Ostatní  nákupy jinde nezařazené</t>
  </si>
  <si>
    <t>Nákup kolků</t>
  </si>
  <si>
    <t>pracovníci pracovní čety</t>
  </si>
  <si>
    <t>Dopravní prostředky</t>
  </si>
  <si>
    <t>Nákup pozemků</t>
  </si>
  <si>
    <t>Komunální služby a územní rozvoj j.n.</t>
  </si>
  <si>
    <t>Sběr a svoz nebezpečných odpadů</t>
  </si>
  <si>
    <t>Platy zaměstnanců v pracovním poměru</t>
  </si>
  <si>
    <t>mzda-1 pracovník prac. čety</t>
  </si>
  <si>
    <t>výstelky, pytle</t>
  </si>
  <si>
    <t>nemocenská</t>
  </si>
  <si>
    <t>Nákup ostatních služeb –Respono, Ekotermex</t>
  </si>
  <si>
    <t>TKO</t>
  </si>
  <si>
    <t>Sběr a svoz komunálních odpadů</t>
  </si>
  <si>
    <t>bio popelnice</t>
  </si>
  <si>
    <t>Využívání a zneškodňování ostatních odpadů</t>
  </si>
  <si>
    <t>úklid čekáren</t>
  </si>
  <si>
    <t>Náhrady mezd v nemoci</t>
  </si>
  <si>
    <t>Péče o vzhled obcí a veřejnou zeleň</t>
  </si>
  <si>
    <t>pedikúra-nad 70 let, 50,-/úkon</t>
  </si>
  <si>
    <t>Ost soc.péče a pomoc ost.skupinám obyvat.</t>
  </si>
  <si>
    <t>ost.neinvest.transfery obyvatelstvu - pohřebné</t>
  </si>
  <si>
    <t>na 1 zemřelého 5.000,-Kč</t>
  </si>
  <si>
    <t>Ost.záležitosti soc.věcí a politiky zaměst.</t>
  </si>
  <si>
    <t>Nespecifikované rezervy</t>
  </si>
  <si>
    <t xml:space="preserve">Drobný hmotný dlouhodobý majetek      </t>
  </si>
  <si>
    <t>dovybavení jednotky</t>
  </si>
  <si>
    <t>Nákup mat.j.n. (cvič. stejnokroje )</t>
  </si>
  <si>
    <t xml:space="preserve">Studená voda    </t>
  </si>
  <si>
    <t>kluziště</t>
  </si>
  <si>
    <t xml:space="preserve">Plyn </t>
  </si>
  <si>
    <t xml:space="preserve">Pohonné hmota a maziva </t>
  </si>
  <si>
    <t>2 vozidla+čerpadla+pila</t>
  </si>
  <si>
    <t>zabezpečení HZ</t>
  </si>
  <si>
    <t>Služby peněž.ústavů ( pojištění budovy)</t>
  </si>
  <si>
    <t>Nákup služeb  (tech. kontroly + emise)</t>
  </si>
  <si>
    <t>2 vozidla</t>
  </si>
  <si>
    <t>Opravy - údržba, nátěry</t>
  </si>
  <si>
    <t>Pohoštění</t>
  </si>
  <si>
    <t>Budovy, haly stavby</t>
  </si>
  <si>
    <t>Požární ochrana dobrovolná část</t>
  </si>
  <si>
    <t>nečlenové ZO, členové FV, KV, komisí</t>
  </si>
  <si>
    <t xml:space="preserve">Odměny členů zastupitelstev obcí a krajů     </t>
  </si>
  <si>
    <t>starosta, místostarosta a zastupitelé</t>
  </si>
  <si>
    <t xml:space="preserve">Povinné sociální pojištění    </t>
  </si>
  <si>
    <t>Knihy,učební pomůcky a tisk</t>
  </si>
  <si>
    <t>mobil-starosta, místostarosta</t>
  </si>
  <si>
    <t>Služby školení a vzdělávání</t>
  </si>
  <si>
    <t>semináře, školení</t>
  </si>
  <si>
    <t>fond starosty</t>
  </si>
  <si>
    <t>Zastupitelstva obcí</t>
  </si>
  <si>
    <t xml:space="preserve">Ostatní osobní výdaje (na dohody)     </t>
  </si>
  <si>
    <t xml:space="preserve">Povinné soc. pojištění </t>
  </si>
  <si>
    <t xml:space="preserve">Povinné zdravotní pojištění     </t>
  </si>
  <si>
    <t>pojišťovna Kooperativa</t>
  </si>
  <si>
    <t>Ochranné pomůcky</t>
  </si>
  <si>
    <t xml:space="preserve">Knihy, učební pomůcky a tisk </t>
  </si>
  <si>
    <t>Nákup zboží (za účelem dalšího prodeje)</t>
  </si>
  <si>
    <t>Služby pošt</t>
  </si>
  <si>
    <t>poštovné</t>
  </si>
  <si>
    <t>pojištění budovy OÚ</t>
  </si>
  <si>
    <t>Konzultační, poradenské a právní služby</t>
  </si>
  <si>
    <t>zaměstnanci OÚ</t>
  </si>
  <si>
    <t>Zpracování dat a služby souv.s inform.technol.</t>
  </si>
  <si>
    <t xml:space="preserve">programy, úpravy dat, PC programů </t>
  </si>
  <si>
    <t>Programové vybavení</t>
  </si>
  <si>
    <t>Opravy a údržba</t>
  </si>
  <si>
    <t>na obecním majetku-budovy, přístroje, PC</t>
  </si>
  <si>
    <t>besedy s důchodci</t>
  </si>
  <si>
    <t>Poskytované zálohy vlastní pokladně</t>
  </si>
  <si>
    <t>svíčky s logem, dary na různé akce (plesy), propagační materiály</t>
  </si>
  <si>
    <t>nemocenské</t>
  </si>
  <si>
    <t xml:space="preserve">Stroje, přístroje,zařízení </t>
  </si>
  <si>
    <t>Činnost místní správy</t>
  </si>
  <si>
    <t>Služby peněžních ústavů-poplatky</t>
  </si>
  <si>
    <t>za vedení BÚ a přímého bankovnictví</t>
  </si>
  <si>
    <t>Obecné příjmy a výdaje z finančních operací</t>
  </si>
  <si>
    <t>Převody vlastním rozpočtovým účtům</t>
  </si>
  <si>
    <t>převod z KB na účet ČNB</t>
  </si>
  <si>
    <t>Převody vlast. fondům v rozpoč. územní úrovně</t>
  </si>
  <si>
    <t>Platby daní a poplatků</t>
  </si>
  <si>
    <t>FÚ-uzávěrka koncem roku</t>
  </si>
  <si>
    <t>Ostatní finanční operace</t>
  </si>
  <si>
    <t>Finanční vypořádání minulých let</t>
  </si>
  <si>
    <t>VÝDAJE CELKEM</t>
  </si>
  <si>
    <t>0000</t>
  </si>
  <si>
    <r>
      <t xml:space="preserve">PŘÍJMY </t>
    </r>
    <r>
      <rPr>
        <b/>
        <sz val="12"/>
        <color rgb="FFFF0000"/>
        <rFont val="Times New Roman"/>
        <family val="1"/>
        <charset val="238"/>
      </rPr>
      <t xml:space="preserve">       </t>
    </r>
  </si>
  <si>
    <t>Daň z příjmu fyzických osob vybíraná srážkou</t>
  </si>
  <si>
    <t>PŘÍJMY Z POSKYT. SLUŽEB – knihovna</t>
  </si>
  <si>
    <t>PŘÍJMY Z POSKYT. SLUŽEB - POHŘ.</t>
  </si>
  <si>
    <t>nákup nových knih prostřednictvím knihovny KKD Vyškov-záloha</t>
  </si>
  <si>
    <t>nákup stromů, keřů, kůry a další zeleně,hnojiva, postřiky obec</t>
  </si>
  <si>
    <t>dovybavení výzbroje, hadice, savice, sorbet,pásky</t>
  </si>
  <si>
    <t>kancelářské potřeby,tonery,barvy do PC, renovace, obálky…</t>
  </si>
  <si>
    <t>telefony, mobily, datové služby INFOS, antiviry</t>
  </si>
  <si>
    <t>Stroje, nástroje, zařízení</t>
  </si>
  <si>
    <t xml:space="preserve">čistící prostředky, sítě, barvy </t>
  </si>
  <si>
    <t>Ostatní neinvestiční transfery obyvatelstvu</t>
  </si>
  <si>
    <t>kanceláře -nábytek, spotřebiče, PC</t>
  </si>
  <si>
    <t>Mgr. Vlastimil Smékal</t>
  </si>
  <si>
    <t>starosta</t>
  </si>
  <si>
    <t>zařazení hospod. výsledku z hospod. činnosti do rozpočtu obce</t>
  </si>
  <si>
    <t>Kč</t>
  </si>
  <si>
    <t>za školou</t>
  </si>
  <si>
    <t>hřbitovní poplatky</t>
  </si>
  <si>
    <t>2.000,- Kč pro nově narozené děti</t>
  </si>
  <si>
    <t>zeleň, údržba na hřbitově + okolí kostela, PD hřbitov</t>
  </si>
  <si>
    <t>Ostatní záležitosti pozemních komunikací</t>
  </si>
  <si>
    <t>Pitná voda</t>
  </si>
  <si>
    <t>Stomatologická péče</t>
  </si>
  <si>
    <t>Služby peněžní ústavům</t>
  </si>
  <si>
    <t>pojištění</t>
  </si>
  <si>
    <t>Rezerva na krizová opatření</t>
  </si>
  <si>
    <t>Náhrady mezd v době nemoci</t>
  </si>
  <si>
    <t>Ost.neinvest.transfery obcím</t>
  </si>
  <si>
    <t>platba městu Vyškov za projednání přestupků dle fakturace</t>
  </si>
  <si>
    <t>Nájemné</t>
  </si>
  <si>
    <t>za kopírku KONICA Minolta</t>
  </si>
  <si>
    <t>Ostatní investiční transfery přijaté ze státního rozpočtu</t>
  </si>
  <si>
    <t>Neinvestiční transfery obcím</t>
  </si>
  <si>
    <t>Změna stavu krátkodobých prostředků na běžných účtech</t>
  </si>
  <si>
    <t>Platy zaměstnancům v prac. poměru</t>
  </si>
  <si>
    <t>pronájem farské zahrady</t>
  </si>
  <si>
    <t>pasování prvňáčků, šachy, další hry, fotosoutěž</t>
  </si>
  <si>
    <t>ples, letní kino, pivní festival, pouť, divadla, přednášky</t>
  </si>
  <si>
    <t>MC, včelaři, chovatelé, myslivci, SPCCH, Freekulin</t>
  </si>
  <si>
    <t>mzdy hudebníci, recitující, správce sokolovny</t>
  </si>
  <si>
    <t>nové Windows</t>
  </si>
  <si>
    <t xml:space="preserve"> sokolovna</t>
  </si>
  <si>
    <t>Odměny za užití duševního vlastnictví</t>
  </si>
  <si>
    <t>OSA</t>
  </si>
  <si>
    <t>např. revize-plyn, pozvánky na ples, komíny, kalendáříky, praní ubrusů, čištění podlahy, zpravodaj</t>
  </si>
  <si>
    <t>správce sportovního areálu</t>
  </si>
  <si>
    <t>dar na činnost na rok-FK, SDH, TJ</t>
  </si>
  <si>
    <t>příspěvek soc. služby ORP Vyškov</t>
  </si>
  <si>
    <t xml:space="preserve">Ost.osobní výdaje </t>
  </si>
  <si>
    <t>správce HZ, příprava na technickou, topení</t>
  </si>
  <si>
    <t>3x úřednice+domovnice</t>
  </si>
  <si>
    <t>nesp. rezervy</t>
  </si>
  <si>
    <t>MAS Hanácký venkov z.s. Doloplazy členský přísp. 10,-Kč/1 obyv., SMS</t>
  </si>
  <si>
    <t>Saldo příjmů a výdajů</t>
  </si>
  <si>
    <t>Financování celkem</t>
  </si>
  <si>
    <t>Sňato z úřední desky</t>
  </si>
  <si>
    <t>stánek s pečivem, s květinami</t>
  </si>
  <si>
    <t>oprava cest</t>
  </si>
  <si>
    <t>Pořízení, zachování a obnova hodnot nár. hist. povědomí</t>
  </si>
  <si>
    <t>rek. Zvoničky u Adélky, oprava kříže u Hádrového</t>
  </si>
  <si>
    <t>srážkové vody budova</t>
  </si>
  <si>
    <t>kontroly spalinových cest</t>
  </si>
  <si>
    <t>oprava části hřbitovní zdi</t>
  </si>
  <si>
    <t xml:space="preserve">družina P 75, budova PP č.p.101          </t>
  </si>
  <si>
    <t xml:space="preserve">družina P 75, budova PP č.p. 101 </t>
  </si>
  <si>
    <t xml:space="preserve">revize, dopravní značení, vše kdo pro nás něco dělá-dopravci, staveb. stroje, </t>
  </si>
  <si>
    <t>Platby daní a poplatků státnímu rozpočtu</t>
  </si>
  <si>
    <t>silniční daň, daň z nemovitostí, vklady do KN</t>
  </si>
  <si>
    <t>údržba zeleně v obci-stříhání</t>
  </si>
  <si>
    <t xml:space="preserve"> příspěvky na chodníky </t>
  </si>
  <si>
    <t>Odstupné</t>
  </si>
  <si>
    <t>odstupné dle zákoníku práce při ukončení pracovního poměru vč. nevybrané dovolené</t>
  </si>
  <si>
    <t>havarijní pojištění vozidel, povinné ručení+budova PP 82</t>
  </si>
  <si>
    <t>Povinné pojistné na úrazové pojištění</t>
  </si>
  <si>
    <t>pracovní oděv, obuv, rukavice (prac. četa)</t>
  </si>
  <si>
    <t xml:space="preserve">vratka dotace – volby </t>
  </si>
  <si>
    <t>Protierozní, protilavinová a protipožár. ochran</t>
  </si>
  <si>
    <t>Ostatní nákupy dlouhodobého nehmot. majetku</t>
  </si>
  <si>
    <t>digitální protipovodňový plán</t>
  </si>
  <si>
    <t>Stroje, přístroje a zařízení</t>
  </si>
  <si>
    <t>bezdrátový rozhlas</t>
  </si>
  <si>
    <t>na provoz školy</t>
  </si>
  <si>
    <t>nákup 2 konvektomatů do jídelny</t>
  </si>
  <si>
    <t>srážkové vody budova P 166</t>
  </si>
  <si>
    <t>dětské hřiště na zahradě - herní prvky</t>
  </si>
  <si>
    <t xml:space="preserve">Vyvěšeno na úřední desce: </t>
  </si>
  <si>
    <t xml:space="preserve">obědy, rozhlasové přijímače, servisní práce, tisky, certifikáty, GDPR, mob. aplikace apod. </t>
  </si>
  <si>
    <t>zateplení bytového domu PP 267 (3,2 mil) + přístřešek na TZ obce PP 101 (700 000 Kč)</t>
  </si>
  <si>
    <t>rekonstrukce budovy  + úpravy zahrady</t>
  </si>
  <si>
    <t>terénní úpravy hřiště</t>
  </si>
  <si>
    <t>zateplení školní tělocvičny</t>
  </si>
  <si>
    <t>Workaut, lezecká stěna, beach volejbal (2.500 tis) projektová dokumentace sportovně relaxační areál (240 tis.)</t>
  </si>
  <si>
    <t xml:space="preserve">stroje pro technickou četu, nad 40 000 Kč </t>
  </si>
  <si>
    <t xml:space="preserve"> NÁVRH ROZPOČTU OBCE PUSTIMĚŘ PRO ROK 2021</t>
  </si>
  <si>
    <t>dotace na bytový dům PP 267</t>
  </si>
  <si>
    <t>dotace na protipovodˇnová opatření (bezdrátový rozhlas)</t>
  </si>
  <si>
    <t xml:space="preserve">dotace na dětská hřiště </t>
  </si>
  <si>
    <t>smlouva 50,-Kč na 1/obyv.-1831 obyv.</t>
  </si>
  <si>
    <t>opravy sekaček, servis, opravy UT</t>
  </si>
  <si>
    <t>řešení krizových situací (COVID)</t>
  </si>
  <si>
    <t xml:space="preserve"> právní služby</t>
  </si>
  <si>
    <t xml:space="preserve"> chodníky od Hrušky ke státní vč. VO</t>
  </si>
  <si>
    <t>odhrnování sněhu v obci 250 000 Kč, PD cesta a chodníky v Ulici 150 tis, PD V. etapa 150 tis. ,PD cesta k hřišti 150 tis., PD dopojení cyklotrasy do staré cihelny 60 tis</t>
  </si>
  <si>
    <t>odbočky-vodovodní řady (50 tis Kč), prodloužení vodovod. řadu u Vávrového (500 tis.), projekt. dokumentace vodovod. řad Vávrovi (46 tis.)</t>
  </si>
  <si>
    <t>doplnění vybavení pracovní čety(50 tis), kompostéry pro občany (150 tis)260ks po 450 Kč bez DPH, 3 kontejnery na sběrný dvůr (50 tis)</t>
  </si>
  <si>
    <t>opravy přístrojů,nástrojů a budov č.p 101 (150 tis), oprava v Adélce(WC, pisoáry, dlažba, světla, místnosti) 400 tis</t>
  </si>
  <si>
    <t>opravy na budově i na vozidlech (10 tis.), klubovna SDH -rekonstrukce místností HZ (400 000 Kč)</t>
  </si>
  <si>
    <t>Krizová opatření</t>
  </si>
  <si>
    <t xml:space="preserve">Pečovatelská služba, osobní asistence </t>
  </si>
  <si>
    <t>Využití volného času dětí a mládeže</t>
  </si>
  <si>
    <t>Dopravní obslužnost veřejnými službami</t>
  </si>
  <si>
    <t>pozemky</t>
  </si>
  <si>
    <t>dle daňového přiznání za r.2020 - 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</si>
</sst>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color rgb="FF0D0D0D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sz val="1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Fill="1"/>
    <xf numFmtId="3" fontId="17" fillId="0" borderId="0" xfId="0" applyNumberFormat="1" applyFont="1" applyFill="1"/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3" fontId="0" fillId="0" borderId="0" xfId="0" applyNumberFormat="1" applyFill="1" applyAlignment="1">
      <alignment horizontal="right" vertical="center"/>
    </xf>
    <xf numFmtId="0" fontId="2" fillId="0" borderId="7" xfId="0" applyFont="1" applyFill="1" applyBorder="1" applyAlignment="1">
      <alignment horizontal="center" vertical="center" wrapText="1"/>
    </xf>
    <xf numFmtId="1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3" fontId="2" fillId="0" borderId="9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3" fontId="3" fillId="0" borderId="12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3" fontId="3" fillId="0" borderId="3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3" fillId="0" borderId="14" xfId="0" applyNumberFormat="1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3" fontId="2" fillId="0" borderId="3" xfId="0" applyNumberFormat="1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3" fontId="2" fillId="0" borderId="6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 horizontal="center" vertical="center" wrapText="1"/>
    </xf>
    <xf numFmtId="1" fontId="3" fillId="0" borderId="8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3" fontId="17" fillId="0" borderId="0" xfId="0" applyNumberFormat="1" applyFont="1" applyFill="1" applyAlignment="1">
      <alignment vertical="center"/>
    </xf>
    <xf numFmtId="0" fontId="3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3" fontId="18" fillId="0" borderId="0" xfId="0" applyNumberFormat="1" applyFont="1" applyFill="1" applyAlignment="1">
      <alignment vertical="center"/>
    </xf>
    <xf numFmtId="1" fontId="14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9" fontId="5" fillId="0" borderId="2" xfId="0" applyNumberFormat="1" applyFont="1" applyFill="1" applyBorder="1" applyAlignment="1">
      <alignment horizontal="left" vertical="center" wrapText="1"/>
    </xf>
    <xf numFmtId="3" fontId="0" fillId="0" borderId="0" xfId="0" applyNumberFormat="1" applyFill="1" applyAlignment="1">
      <alignment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horizontal="left" vertical="center" wrapText="1"/>
    </xf>
    <xf numFmtId="3" fontId="14" fillId="0" borderId="3" xfId="0" applyNumberFormat="1" applyFont="1" applyFill="1" applyBorder="1" applyAlignment="1">
      <alignment horizontal="right" vertical="center" wrapText="1"/>
    </xf>
    <xf numFmtId="3" fontId="10" fillId="0" borderId="3" xfId="0" applyNumberFormat="1" applyFont="1" applyFill="1" applyBorder="1" applyAlignment="1">
      <alignment horizontal="right" vertical="center" wrapText="1"/>
    </xf>
    <xf numFmtId="3" fontId="11" fillId="0" borderId="3" xfId="0" applyNumberFormat="1" applyFont="1" applyFill="1" applyBorder="1" applyAlignment="1">
      <alignment horizontal="righ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19" fillId="0" borderId="0" xfId="0" applyFont="1" applyFill="1"/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left" vertical="center" wrapText="1"/>
    </xf>
    <xf numFmtId="3" fontId="2" fillId="0" borderId="14" xfId="0" applyNumberFormat="1" applyFont="1" applyFill="1" applyBorder="1" applyAlignment="1">
      <alignment horizontal="right" vertical="center" wrapText="1"/>
    </xf>
    <xf numFmtId="3" fontId="14" fillId="0" borderId="14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6"/>
  <sheetViews>
    <sheetView tabSelected="1" topLeftCell="A350" zoomScaleNormal="100" workbookViewId="0">
      <selection activeCell="G21" sqref="G21"/>
    </sheetView>
  </sheetViews>
  <sheetFormatPr defaultRowHeight="15" x14ac:dyDescent="0.25"/>
  <cols>
    <col min="1" max="1" width="5.85546875" style="3" customWidth="1"/>
    <col min="2" max="2" width="6.28515625" style="4" customWidth="1"/>
    <col min="3" max="3" width="44.140625" style="1" customWidth="1"/>
    <col min="4" max="4" width="32.5703125" style="5" customWidth="1"/>
    <col min="5" max="5" width="11.85546875" style="6" customWidth="1"/>
    <col min="6" max="6" width="9.140625" style="1"/>
    <col min="7" max="7" width="14.7109375" style="2" bestFit="1" customWidth="1"/>
    <col min="8" max="16384" width="9.140625" style="1"/>
  </cols>
  <sheetData>
    <row r="1" spans="1:5" ht="18.75" x14ac:dyDescent="0.25">
      <c r="A1" s="77" t="s">
        <v>325</v>
      </c>
      <c r="B1" s="77"/>
      <c r="C1" s="77"/>
      <c r="D1" s="77"/>
      <c r="E1" s="77"/>
    </row>
    <row r="2" spans="1:5" ht="15.75" thickBot="1" x14ac:dyDescent="0.3"/>
    <row r="3" spans="1:5" ht="16.5" thickBot="1" x14ac:dyDescent="0.3">
      <c r="A3" s="7" t="s">
        <v>0</v>
      </c>
      <c r="B3" s="8" t="s">
        <v>1</v>
      </c>
      <c r="C3" s="9" t="s">
        <v>231</v>
      </c>
      <c r="D3" s="10"/>
      <c r="E3" s="11" t="s">
        <v>247</v>
      </c>
    </row>
    <row r="4" spans="1:5" ht="16.5" thickTop="1" x14ac:dyDescent="0.25">
      <c r="A4" s="12" t="s">
        <v>2</v>
      </c>
      <c r="B4" s="13" t="s">
        <v>2</v>
      </c>
      <c r="C4" s="14" t="s">
        <v>3</v>
      </c>
      <c r="D4" s="14"/>
      <c r="E4" s="15"/>
    </row>
    <row r="5" spans="1:5" ht="15.75" x14ac:dyDescent="0.25">
      <c r="A5" s="16" t="s">
        <v>230</v>
      </c>
      <c r="B5" s="17">
        <v>1111</v>
      </c>
      <c r="C5" s="18" t="s">
        <v>4</v>
      </c>
      <c r="D5" s="18"/>
      <c r="E5" s="19">
        <v>4400000</v>
      </c>
    </row>
    <row r="6" spans="1:5" ht="15.75" x14ac:dyDescent="0.25">
      <c r="A6" s="20"/>
      <c r="B6" s="17">
        <v>1112</v>
      </c>
      <c r="C6" s="18" t="s">
        <v>5</v>
      </c>
      <c r="D6" s="18"/>
      <c r="E6" s="19">
        <v>110000</v>
      </c>
    </row>
    <row r="7" spans="1:5" ht="15.75" x14ac:dyDescent="0.25">
      <c r="A7" s="20"/>
      <c r="B7" s="17">
        <v>1113</v>
      </c>
      <c r="C7" s="18" t="s">
        <v>232</v>
      </c>
      <c r="D7" s="18"/>
      <c r="E7" s="19">
        <v>640000</v>
      </c>
    </row>
    <row r="8" spans="1:5" ht="15.75" x14ac:dyDescent="0.25">
      <c r="A8" s="20"/>
      <c r="B8" s="17">
        <v>1121</v>
      </c>
      <c r="C8" s="18" t="s">
        <v>6</v>
      </c>
      <c r="D8" s="18"/>
      <c r="E8" s="19">
        <v>4000000</v>
      </c>
    </row>
    <row r="9" spans="1:5" ht="15.75" x14ac:dyDescent="0.25">
      <c r="A9" s="20"/>
      <c r="B9" s="17">
        <v>1122</v>
      </c>
      <c r="C9" s="18" t="s">
        <v>7</v>
      </c>
      <c r="D9" s="21" t="s">
        <v>344</v>
      </c>
      <c r="E9" s="19" t="s">
        <v>8</v>
      </c>
    </row>
    <row r="10" spans="1:5" ht="15.75" x14ac:dyDescent="0.25">
      <c r="A10" s="20"/>
      <c r="B10" s="17">
        <v>1211</v>
      </c>
      <c r="C10" s="18" t="s">
        <v>9</v>
      </c>
      <c r="D10" s="18"/>
      <c r="E10" s="19">
        <v>13400000</v>
      </c>
    </row>
    <row r="11" spans="1:5" ht="15.75" x14ac:dyDescent="0.25">
      <c r="A11" s="20"/>
      <c r="B11" s="17">
        <v>1334</v>
      </c>
      <c r="C11" s="18" t="s">
        <v>10</v>
      </c>
      <c r="D11" s="18"/>
      <c r="E11" s="19" t="s">
        <v>8</v>
      </c>
    </row>
    <row r="12" spans="1:5" ht="15.75" x14ac:dyDescent="0.25">
      <c r="A12" s="20"/>
      <c r="B12" s="17">
        <v>1337</v>
      </c>
      <c r="C12" s="18" t="s">
        <v>11</v>
      </c>
      <c r="D12" s="18"/>
      <c r="E12" s="19">
        <v>650000</v>
      </c>
    </row>
    <row r="13" spans="1:5" ht="15.75" x14ac:dyDescent="0.25">
      <c r="A13" s="20"/>
      <c r="B13" s="17">
        <v>1341</v>
      </c>
      <c r="C13" s="18" t="s">
        <v>12</v>
      </c>
      <c r="D13" s="18"/>
      <c r="E13" s="19">
        <v>20000</v>
      </c>
    </row>
    <row r="14" spans="1:5" ht="15.75" x14ac:dyDescent="0.25">
      <c r="A14" s="20"/>
      <c r="B14" s="17">
        <v>1343</v>
      </c>
      <c r="C14" s="18" t="s">
        <v>13</v>
      </c>
      <c r="D14" s="18"/>
      <c r="E14" s="19">
        <v>40000</v>
      </c>
    </row>
    <row r="15" spans="1:5" ht="15.75" x14ac:dyDescent="0.25">
      <c r="A15" s="20"/>
      <c r="B15" s="17">
        <v>1344</v>
      </c>
      <c r="C15" s="18" t="s">
        <v>14</v>
      </c>
      <c r="D15" s="18"/>
      <c r="E15" s="19" t="s">
        <v>8</v>
      </c>
    </row>
    <row r="16" spans="1:5" ht="15.75" x14ac:dyDescent="0.25">
      <c r="A16" s="20"/>
      <c r="B16" s="17">
        <v>1361</v>
      </c>
      <c r="C16" s="18" t="s">
        <v>15</v>
      </c>
      <c r="D16" s="18"/>
      <c r="E16" s="19">
        <v>45000</v>
      </c>
    </row>
    <row r="17" spans="1:5" ht="15.75" x14ac:dyDescent="0.25">
      <c r="A17" s="20"/>
      <c r="B17" s="17">
        <v>1381</v>
      </c>
      <c r="C17" s="18" t="s">
        <v>16</v>
      </c>
      <c r="D17" s="18"/>
      <c r="E17" s="19">
        <v>130000</v>
      </c>
    </row>
    <row r="18" spans="1:5" ht="15.75" x14ac:dyDescent="0.25">
      <c r="A18" s="20"/>
      <c r="B18" s="17">
        <v>1382</v>
      </c>
      <c r="C18" s="18" t="s">
        <v>17</v>
      </c>
      <c r="D18" s="18"/>
      <c r="E18" s="19" t="s">
        <v>8</v>
      </c>
    </row>
    <row r="19" spans="1:5" ht="15.75" x14ac:dyDescent="0.25">
      <c r="A19" s="20"/>
      <c r="B19" s="17">
        <v>1511</v>
      </c>
      <c r="C19" s="18" t="s">
        <v>18</v>
      </c>
      <c r="D19" s="18"/>
      <c r="E19" s="19">
        <v>1800000</v>
      </c>
    </row>
    <row r="20" spans="1:5" ht="15.75" x14ac:dyDescent="0.25">
      <c r="A20" s="20"/>
      <c r="B20" s="17">
        <v>4111</v>
      </c>
      <c r="C20" s="18" t="s">
        <v>19</v>
      </c>
      <c r="D20" s="21" t="s">
        <v>20</v>
      </c>
      <c r="E20" s="19" t="s">
        <v>8</v>
      </c>
    </row>
    <row r="21" spans="1:5" ht="15.75" x14ac:dyDescent="0.25">
      <c r="A21" s="20"/>
      <c r="B21" s="17">
        <v>4112</v>
      </c>
      <c r="C21" s="18" t="s">
        <v>21</v>
      </c>
      <c r="D21" s="21" t="s">
        <v>22</v>
      </c>
      <c r="E21" s="19">
        <v>638700</v>
      </c>
    </row>
    <row r="22" spans="1:5" ht="15.75" x14ac:dyDescent="0.25">
      <c r="A22" s="20"/>
      <c r="B22" s="17">
        <v>4116</v>
      </c>
      <c r="C22" s="18" t="s">
        <v>23</v>
      </c>
      <c r="D22" s="18"/>
      <c r="E22" s="19" t="s">
        <v>8</v>
      </c>
    </row>
    <row r="23" spans="1:5" ht="15.75" x14ac:dyDescent="0.25">
      <c r="A23" s="20"/>
      <c r="B23" s="17">
        <v>4122</v>
      </c>
      <c r="C23" s="18" t="s">
        <v>24</v>
      </c>
      <c r="D23" s="18"/>
      <c r="E23" s="19" t="s">
        <v>8</v>
      </c>
    </row>
    <row r="24" spans="1:5" ht="27" customHeight="1" x14ac:dyDescent="0.25">
      <c r="A24" s="20"/>
      <c r="B24" s="17">
        <v>4131</v>
      </c>
      <c r="C24" s="18" t="s">
        <v>25</v>
      </c>
      <c r="D24" s="22" t="s">
        <v>246</v>
      </c>
      <c r="E24" s="23" t="s">
        <v>8</v>
      </c>
    </row>
    <row r="25" spans="1:5" ht="27" customHeight="1" x14ac:dyDescent="0.25">
      <c r="A25" s="20"/>
      <c r="B25" s="17">
        <v>4216</v>
      </c>
      <c r="C25" s="18" t="s">
        <v>263</v>
      </c>
      <c r="D25" s="22" t="s">
        <v>326</v>
      </c>
      <c r="E25" s="74">
        <v>1327000</v>
      </c>
    </row>
    <row r="26" spans="1:5" ht="31.5" x14ac:dyDescent="0.25">
      <c r="A26" s="20"/>
      <c r="B26" s="17">
        <v>4216</v>
      </c>
      <c r="C26" s="24" t="s">
        <v>263</v>
      </c>
      <c r="D26" s="21" t="s">
        <v>327</v>
      </c>
      <c r="E26" s="62">
        <v>1461000</v>
      </c>
    </row>
    <row r="27" spans="1:5" ht="31.5" x14ac:dyDescent="0.25">
      <c r="A27" s="20"/>
      <c r="B27" s="17">
        <v>4216</v>
      </c>
      <c r="C27" s="24" t="s">
        <v>263</v>
      </c>
      <c r="D27" s="21" t="s">
        <v>328</v>
      </c>
      <c r="E27" s="62">
        <v>972000</v>
      </c>
    </row>
    <row r="28" spans="1:5" ht="15.75" x14ac:dyDescent="0.25">
      <c r="A28" s="20">
        <v>6330</v>
      </c>
      <c r="B28" s="17">
        <v>4134</v>
      </c>
      <c r="C28" s="24" t="s">
        <v>26</v>
      </c>
      <c r="D28" s="18"/>
      <c r="E28" s="19"/>
    </row>
    <row r="29" spans="1:5" ht="15.75" customHeight="1" x14ac:dyDescent="0.25">
      <c r="A29" s="20"/>
      <c r="B29" s="17"/>
      <c r="C29" s="27" t="s">
        <v>27</v>
      </c>
      <c r="D29" s="18"/>
      <c r="E29" s="26">
        <f>SUM(E5:E28)</f>
        <v>29633700</v>
      </c>
    </row>
    <row r="30" spans="1:5" ht="15.75" x14ac:dyDescent="0.25">
      <c r="A30" s="20"/>
      <c r="B30" s="17"/>
      <c r="C30" s="27"/>
      <c r="D30" s="18"/>
      <c r="E30" s="26"/>
    </row>
    <row r="31" spans="1:5" ht="15.75" x14ac:dyDescent="0.25">
      <c r="A31" s="28">
        <v>2141</v>
      </c>
      <c r="B31" s="17">
        <v>2112</v>
      </c>
      <c r="C31" s="25" t="s">
        <v>28</v>
      </c>
      <c r="D31" s="21" t="s">
        <v>29</v>
      </c>
      <c r="E31" s="19">
        <v>500</v>
      </c>
    </row>
    <row r="32" spans="1:5" ht="15.75" x14ac:dyDescent="0.25">
      <c r="A32" s="28">
        <v>3314</v>
      </c>
      <c r="B32" s="17">
        <v>2111</v>
      </c>
      <c r="C32" s="25" t="s">
        <v>233</v>
      </c>
      <c r="D32" s="21" t="s">
        <v>30</v>
      </c>
      <c r="E32" s="19">
        <v>300</v>
      </c>
    </row>
    <row r="33" spans="1:9" ht="15.75" customHeight="1" x14ac:dyDescent="0.25">
      <c r="A33" s="28">
        <v>3341</v>
      </c>
      <c r="B33" s="17">
        <v>2111</v>
      </c>
      <c r="C33" s="25" t="s">
        <v>31</v>
      </c>
      <c r="D33" s="25"/>
      <c r="E33" s="19">
        <v>500</v>
      </c>
      <c r="I33" s="69"/>
    </row>
    <row r="34" spans="1:9" ht="15.75" x14ac:dyDescent="0.25">
      <c r="A34" s="28">
        <v>3412</v>
      </c>
      <c r="B34" s="17">
        <v>2111</v>
      </c>
      <c r="C34" s="25" t="s">
        <v>32</v>
      </c>
      <c r="D34" s="21" t="s">
        <v>248</v>
      </c>
      <c r="E34" s="19"/>
    </row>
    <row r="35" spans="1:9" ht="15.75" x14ac:dyDescent="0.25">
      <c r="A35" s="28">
        <v>3632</v>
      </c>
      <c r="B35" s="17">
        <v>2111</v>
      </c>
      <c r="C35" s="25" t="s">
        <v>234</v>
      </c>
      <c r="D35" s="21" t="s">
        <v>249</v>
      </c>
      <c r="E35" s="19">
        <v>50000</v>
      </c>
    </row>
    <row r="36" spans="1:9" ht="15.75" x14ac:dyDescent="0.25">
      <c r="A36" s="28">
        <v>3399</v>
      </c>
      <c r="B36" s="17">
        <v>2112</v>
      </c>
      <c r="C36" s="25" t="s">
        <v>33</v>
      </c>
      <c r="D36" s="21" t="s">
        <v>34</v>
      </c>
      <c r="E36" s="19">
        <v>200</v>
      </c>
    </row>
    <row r="37" spans="1:9" ht="15.75" x14ac:dyDescent="0.25">
      <c r="A37" s="28">
        <v>3725</v>
      </c>
      <c r="B37" s="17">
        <v>2324</v>
      </c>
      <c r="C37" s="25" t="s">
        <v>35</v>
      </c>
      <c r="D37" s="21" t="s">
        <v>36</v>
      </c>
      <c r="E37" s="19">
        <v>340000</v>
      </c>
    </row>
    <row r="38" spans="1:9" ht="31.5" x14ac:dyDescent="0.25">
      <c r="A38" s="28">
        <v>6171</v>
      </c>
      <c r="B38" s="17">
        <v>2324</v>
      </c>
      <c r="C38" s="25" t="s">
        <v>37</v>
      </c>
      <c r="D38" s="21" t="s">
        <v>38</v>
      </c>
      <c r="E38" s="19">
        <v>30000</v>
      </c>
    </row>
    <row r="39" spans="1:9" ht="15.75" x14ac:dyDescent="0.25">
      <c r="A39" s="28">
        <v>6310</v>
      </c>
      <c r="B39" s="17">
        <v>2141</v>
      </c>
      <c r="C39" s="25" t="s">
        <v>39</v>
      </c>
      <c r="D39" s="25"/>
      <c r="E39" s="19">
        <v>400</v>
      </c>
    </row>
    <row r="40" spans="1:9" ht="15.75" x14ac:dyDescent="0.25">
      <c r="A40" s="28">
        <v>2310</v>
      </c>
      <c r="B40" s="17">
        <v>2132</v>
      </c>
      <c r="C40" s="25" t="s">
        <v>40</v>
      </c>
      <c r="D40" s="21" t="s">
        <v>41</v>
      </c>
      <c r="E40" s="19">
        <v>31500</v>
      </c>
    </row>
    <row r="41" spans="1:9" ht="15.75" x14ac:dyDescent="0.25">
      <c r="A41" s="28">
        <v>2321</v>
      </c>
      <c r="B41" s="17">
        <v>2132</v>
      </c>
      <c r="C41" s="25" t="s">
        <v>40</v>
      </c>
      <c r="D41" s="21"/>
      <c r="E41" s="19" t="s">
        <v>8</v>
      </c>
    </row>
    <row r="42" spans="1:9" ht="15.75" x14ac:dyDescent="0.25">
      <c r="A42" s="28">
        <v>3511</v>
      </c>
      <c r="B42" s="17">
        <v>2132</v>
      </c>
      <c r="C42" s="25" t="s">
        <v>42</v>
      </c>
      <c r="D42" s="21" t="s">
        <v>43</v>
      </c>
      <c r="E42" s="19">
        <v>60000</v>
      </c>
    </row>
    <row r="43" spans="1:9" ht="15.75" x14ac:dyDescent="0.25">
      <c r="A43" s="28">
        <v>3639</v>
      </c>
      <c r="B43" s="17">
        <v>2131</v>
      </c>
      <c r="C43" s="25" t="s">
        <v>44</v>
      </c>
      <c r="D43" s="21" t="s">
        <v>288</v>
      </c>
      <c r="E43" s="19">
        <v>28800</v>
      </c>
    </row>
    <row r="44" spans="1:9" ht="15.75" x14ac:dyDescent="0.25">
      <c r="A44" s="28">
        <v>3399</v>
      </c>
      <c r="B44" s="17">
        <v>2132</v>
      </c>
      <c r="C44" s="25" t="s">
        <v>40</v>
      </c>
      <c r="D44" s="21" t="s">
        <v>45</v>
      </c>
      <c r="E44" s="19">
        <v>70000</v>
      </c>
    </row>
    <row r="45" spans="1:9" ht="15" customHeight="1" x14ac:dyDescent="0.25">
      <c r="A45" s="28">
        <v>3612</v>
      </c>
      <c r="B45" s="17">
        <v>3112</v>
      </c>
      <c r="C45" s="25" t="s">
        <v>46</v>
      </c>
      <c r="D45" s="21" t="s">
        <v>343</v>
      </c>
      <c r="E45" s="19"/>
    </row>
    <row r="46" spans="1:9" ht="15.75" x14ac:dyDescent="0.25">
      <c r="A46" s="20"/>
      <c r="B46" s="17"/>
      <c r="C46" s="29"/>
      <c r="D46" s="18"/>
      <c r="E46" s="26"/>
    </row>
    <row r="47" spans="1:9" ht="24" customHeight="1" thickBot="1" x14ac:dyDescent="0.3">
      <c r="A47" s="30"/>
      <c r="B47" s="31"/>
      <c r="C47" s="32" t="s">
        <v>47</v>
      </c>
      <c r="D47" s="33"/>
      <c r="E47" s="34">
        <f>SUM(E29:E44)</f>
        <v>30245900</v>
      </c>
    </row>
    <row r="48" spans="1:9" ht="16.5" customHeight="1" thickBot="1" x14ac:dyDescent="0.3">
      <c r="A48" s="35"/>
      <c r="B48" s="36"/>
      <c r="C48" s="37"/>
      <c r="D48" s="38"/>
      <c r="E48" s="39"/>
    </row>
    <row r="49" spans="1:7" s="43" customFormat="1" ht="16.5" thickBot="1" x14ac:dyDescent="0.3">
      <c r="A49" s="40"/>
      <c r="B49" s="41"/>
      <c r="C49" s="9" t="s">
        <v>48</v>
      </c>
      <c r="D49" s="42"/>
      <c r="E49" s="11"/>
      <c r="G49" s="44"/>
    </row>
    <row r="50" spans="1:7" s="43" customFormat="1" ht="16.5" thickTop="1" x14ac:dyDescent="0.25">
      <c r="A50" s="12">
        <v>1014</v>
      </c>
      <c r="B50" s="13">
        <v>5169</v>
      </c>
      <c r="C50" s="45" t="s">
        <v>49</v>
      </c>
      <c r="D50" s="46" t="s">
        <v>50</v>
      </c>
      <c r="E50" s="15">
        <v>1000</v>
      </c>
      <c r="G50" s="44"/>
    </row>
    <row r="51" spans="1:7" s="43" customFormat="1" ht="15.75" x14ac:dyDescent="0.25">
      <c r="A51" s="20"/>
      <c r="B51" s="17"/>
      <c r="C51" s="47"/>
      <c r="D51" s="18"/>
      <c r="E51" s="26"/>
      <c r="G51" s="44"/>
    </row>
    <row r="52" spans="1:7" s="43" customFormat="1" ht="15.75" x14ac:dyDescent="0.25">
      <c r="A52" s="28">
        <v>1014</v>
      </c>
      <c r="B52" s="17"/>
      <c r="C52" s="25" t="s">
        <v>51</v>
      </c>
      <c r="D52" s="18"/>
      <c r="E52" s="26">
        <f>SUM(E50:E51)</f>
        <v>1000</v>
      </c>
      <c r="G52" s="44"/>
    </row>
    <row r="53" spans="1:7" s="43" customFormat="1" ht="21.75" customHeight="1" x14ac:dyDescent="0.25">
      <c r="A53" s="20"/>
      <c r="B53" s="17"/>
      <c r="C53" s="47"/>
      <c r="D53" s="18"/>
      <c r="E53" s="26"/>
      <c r="G53" s="44"/>
    </row>
    <row r="54" spans="1:7" s="43" customFormat="1" ht="15.75" x14ac:dyDescent="0.25">
      <c r="A54" s="20">
        <v>2212</v>
      </c>
      <c r="B54" s="17">
        <v>5139</v>
      </c>
      <c r="C54" s="48" t="s">
        <v>52</v>
      </c>
      <c r="D54" s="21" t="s">
        <v>53</v>
      </c>
      <c r="E54" s="19">
        <v>15000</v>
      </c>
      <c r="G54" s="44"/>
    </row>
    <row r="55" spans="1:7" s="43" customFormat="1" ht="15.75" x14ac:dyDescent="0.25">
      <c r="A55" s="20">
        <v>2212</v>
      </c>
      <c r="B55" s="17">
        <v>5141</v>
      </c>
      <c r="C55" s="48" t="s">
        <v>54</v>
      </c>
      <c r="D55" s="21"/>
      <c r="E55" s="19" t="s">
        <v>8</v>
      </c>
      <c r="G55" s="44"/>
    </row>
    <row r="56" spans="1:7" s="43" customFormat="1" ht="63.75" x14ac:dyDescent="0.25">
      <c r="A56" s="20">
        <v>2212</v>
      </c>
      <c r="B56" s="17">
        <v>5169</v>
      </c>
      <c r="C56" s="48" t="s">
        <v>49</v>
      </c>
      <c r="D56" s="61" t="s">
        <v>334</v>
      </c>
      <c r="E56" s="62">
        <v>760000</v>
      </c>
      <c r="G56" s="44"/>
    </row>
    <row r="57" spans="1:7" s="43" customFormat="1" ht="15.75" x14ac:dyDescent="0.25">
      <c r="A57" s="20">
        <v>2212</v>
      </c>
      <c r="B57" s="17">
        <v>5171</v>
      </c>
      <c r="C57" s="48" t="s">
        <v>55</v>
      </c>
      <c r="D57" s="21" t="s">
        <v>289</v>
      </c>
      <c r="E57" s="19">
        <v>100000</v>
      </c>
      <c r="G57" s="44"/>
    </row>
    <row r="58" spans="1:7" s="43" customFormat="1" ht="15.75" x14ac:dyDescent="0.25">
      <c r="A58" s="20">
        <v>2212</v>
      </c>
      <c r="B58" s="17">
        <v>6121</v>
      </c>
      <c r="C58" s="48" t="s">
        <v>56</v>
      </c>
      <c r="D58" s="61" t="s">
        <v>333</v>
      </c>
      <c r="E58" s="62">
        <v>3700000</v>
      </c>
      <c r="G58" s="44"/>
    </row>
    <row r="59" spans="1:7" s="43" customFormat="1" ht="15.75" x14ac:dyDescent="0.25">
      <c r="A59" s="20">
        <v>2212</v>
      </c>
      <c r="B59" s="17">
        <v>6122</v>
      </c>
      <c r="C59" s="48" t="s">
        <v>121</v>
      </c>
      <c r="D59" s="21"/>
      <c r="E59" s="19">
        <v>0</v>
      </c>
      <c r="G59" s="44"/>
    </row>
    <row r="60" spans="1:7" s="43" customFormat="1" ht="15.75" x14ac:dyDescent="0.25">
      <c r="A60" s="20"/>
      <c r="B60" s="17"/>
      <c r="C60" s="48"/>
      <c r="D60" s="21"/>
      <c r="E60" s="19"/>
      <c r="G60" s="44"/>
    </row>
    <row r="61" spans="1:7" s="43" customFormat="1" ht="15.75" x14ac:dyDescent="0.25">
      <c r="A61" s="28">
        <v>2212</v>
      </c>
      <c r="B61" s="49"/>
      <c r="C61" s="50" t="s">
        <v>57</v>
      </c>
      <c r="D61" s="51"/>
      <c r="E61" s="26">
        <f>SUM(E54:E60)</f>
        <v>4575000</v>
      </c>
      <c r="G61" s="44"/>
    </row>
    <row r="62" spans="1:7" s="43" customFormat="1" ht="15.75" x14ac:dyDescent="0.25">
      <c r="A62" s="28"/>
      <c r="B62" s="49"/>
      <c r="C62" s="50"/>
      <c r="D62" s="51"/>
      <c r="E62" s="26"/>
      <c r="G62" s="44"/>
    </row>
    <row r="63" spans="1:7" s="43" customFormat="1" ht="15.75" x14ac:dyDescent="0.25">
      <c r="A63" s="28"/>
      <c r="B63" s="49"/>
      <c r="C63" s="50"/>
      <c r="D63" s="51"/>
      <c r="E63" s="26"/>
      <c r="G63" s="44"/>
    </row>
    <row r="64" spans="1:7" s="43" customFormat="1" ht="15.75" x14ac:dyDescent="0.25">
      <c r="A64" s="20">
        <v>2219</v>
      </c>
      <c r="B64" s="17">
        <v>6121</v>
      </c>
      <c r="C64" s="48" t="s">
        <v>104</v>
      </c>
      <c r="D64" s="21"/>
      <c r="E64" s="19"/>
      <c r="G64" s="44"/>
    </row>
    <row r="65" spans="1:7" s="43" customFormat="1" ht="15.75" x14ac:dyDescent="0.25">
      <c r="A65" s="28"/>
      <c r="B65" s="49"/>
      <c r="C65" s="50"/>
      <c r="D65" s="51"/>
      <c r="E65" s="26"/>
      <c r="G65" s="44"/>
    </row>
    <row r="66" spans="1:7" s="43" customFormat="1" ht="15.75" x14ac:dyDescent="0.25">
      <c r="A66" s="28">
        <v>2219</v>
      </c>
      <c r="B66" s="49"/>
      <c r="C66" s="50" t="s">
        <v>252</v>
      </c>
      <c r="D66" s="51"/>
      <c r="E66" s="26">
        <f>SUM(E64:E65)</f>
        <v>0</v>
      </c>
      <c r="G66" s="44"/>
    </row>
    <row r="67" spans="1:7" s="43" customFormat="1" ht="21.75" customHeight="1" x14ac:dyDescent="0.25">
      <c r="A67" s="28"/>
      <c r="B67" s="49"/>
      <c r="C67" s="50"/>
      <c r="D67" s="51"/>
      <c r="E67" s="26"/>
      <c r="G67" s="44"/>
    </row>
    <row r="68" spans="1:7" s="43" customFormat="1" ht="15.75" x14ac:dyDescent="0.25">
      <c r="A68" s="52">
        <v>2292</v>
      </c>
      <c r="B68" s="17">
        <v>5193</v>
      </c>
      <c r="C68" s="48" t="s">
        <v>58</v>
      </c>
      <c r="D68" s="21" t="s">
        <v>329</v>
      </c>
      <c r="E68" s="19">
        <v>91600</v>
      </c>
      <c r="G68" s="44"/>
    </row>
    <row r="69" spans="1:7" s="43" customFormat="1" ht="15.75" x14ac:dyDescent="0.25">
      <c r="A69" s="28"/>
      <c r="B69" s="17"/>
      <c r="C69" s="50"/>
      <c r="D69" s="51"/>
      <c r="E69" s="26"/>
      <c r="G69" s="44"/>
    </row>
    <row r="70" spans="1:7" s="43" customFormat="1" ht="15.75" x14ac:dyDescent="0.25">
      <c r="A70" s="28">
        <v>2292</v>
      </c>
      <c r="B70" s="49"/>
      <c r="C70" s="50" t="s">
        <v>342</v>
      </c>
      <c r="D70" s="51"/>
      <c r="E70" s="26">
        <f>SUM(E68:E69)</f>
        <v>91600</v>
      </c>
      <c r="G70" s="44"/>
    </row>
    <row r="71" spans="1:7" s="43" customFormat="1" ht="21.75" customHeight="1" x14ac:dyDescent="0.25">
      <c r="A71" s="28"/>
      <c r="B71" s="49"/>
      <c r="C71" s="50"/>
      <c r="D71" s="51"/>
      <c r="E71" s="26"/>
      <c r="G71" s="44"/>
    </row>
    <row r="72" spans="1:7" s="43" customFormat="1" ht="63.75" x14ac:dyDescent="0.25">
      <c r="A72" s="28">
        <v>2310</v>
      </c>
      <c r="B72" s="17">
        <v>6121</v>
      </c>
      <c r="C72" s="48" t="s">
        <v>104</v>
      </c>
      <c r="D72" s="61" t="s">
        <v>335</v>
      </c>
      <c r="E72" s="19">
        <v>596000</v>
      </c>
      <c r="G72" s="44"/>
    </row>
    <row r="73" spans="1:7" s="53" customFormat="1" ht="15.75" x14ac:dyDescent="0.25">
      <c r="A73" s="28"/>
      <c r="B73" s="49"/>
      <c r="C73" s="50"/>
      <c r="D73" s="51"/>
      <c r="E73" s="26"/>
      <c r="G73" s="54"/>
    </row>
    <row r="74" spans="1:7" s="53" customFormat="1" ht="15.75" x14ac:dyDescent="0.25">
      <c r="A74" s="28">
        <v>2310</v>
      </c>
      <c r="B74" s="55"/>
      <c r="C74" s="50" t="s">
        <v>253</v>
      </c>
      <c r="D74" s="51"/>
      <c r="E74" s="26">
        <f>SUM(E72:E73)</f>
        <v>596000</v>
      </c>
      <c r="G74" s="54"/>
    </row>
    <row r="75" spans="1:7" s="53" customFormat="1" ht="15.75" x14ac:dyDescent="0.25">
      <c r="A75" s="28"/>
      <c r="B75" s="55"/>
      <c r="C75" s="50"/>
      <c r="D75" s="51"/>
      <c r="E75" s="26"/>
      <c r="G75" s="54"/>
    </row>
    <row r="76" spans="1:7" s="53" customFormat="1" ht="15.75" x14ac:dyDescent="0.25">
      <c r="A76" s="28">
        <v>2321</v>
      </c>
      <c r="B76" s="55">
        <v>5169</v>
      </c>
      <c r="C76" s="48" t="s">
        <v>49</v>
      </c>
      <c r="D76" s="51"/>
      <c r="E76" s="19">
        <v>5000</v>
      </c>
      <c r="G76" s="54"/>
    </row>
    <row r="77" spans="1:7" s="53" customFormat="1" ht="15.75" x14ac:dyDescent="0.25">
      <c r="A77" s="28">
        <v>2321</v>
      </c>
      <c r="B77" s="55">
        <v>5171</v>
      </c>
      <c r="C77" s="48" t="s">
        <v>55</v>
      </c>
      <c r="D77" s="51"/>
      <c r="E77" s="19">
        <v>5000</v>
      </c>
      <c r="G77" s="54"/>
    </row>
    <row r="78" spans="1:7" s="43" customFormat="1" ht="15.75" x14ac:dyDescent="0.25">
      <c r="A78" s="28"/>
      <c r="B78" s="55"/>
      <c r="C78" s="48"/>
      <c r="D78" s="51"/>
      <c r="E78" s="26"/>
      <c r="G78" s="44"/>
    </row>
    <row r="79" spans="1:7" s="43" customFormat="1" ht="15.75" x14ac:dyDescent="0.25">
      <c r="A79" s="28">
        <v>2321</v>
      </c>
      <c r="B79" s="49"/>
      <c r="C79" s="50" t="s">
        <v>59</v>
      </c>
      <c r="D79" s="51"/>
      <c r="E79" s="26">
        <f>SUM(E76:E78)</f>
        <v>10000</v>
      </c>
      <c r="G79" s="44"/>
    </row>
    <row r="80" spans="1:7" s="43" customFormat="1" ht="21.75" customHeight="1" x14ac:dyDescent="0.25">
      <c r="A80" s="28"/>
      <c r="B80" s="49"/>
      <c r="C80" s="50"/>
      <c r="D80" s="51"/>
      <c r="E80" s="26"/>
      <c r="G80" s="44"/>
    </row>
    <row r="81" spans="1:7" s="43" customFormat="1" ht="15.75" x14ac:dyDescent="0.25">
      <c r="A81" s="20">
        <v>2334</v>
      </c>
      <c r="B81" s="17">
        <v>5169</v>
      </c>
      <c r="C81" s="48" t="s">
        <v>49</v>
      </c>
      <c r="D81" s="21" t="s">
        <v>60</v>
      </c>
      <c r="E81" s="19">
        <v>600000</v>
      </c>
      <c r="G81" s="44"/>
    </row>
    <row r="82" spans="1:7" s="43" customFormat="1" ht="15.75" x14ac:dyDescent="0.25">
      <c r="A82" s="20"/>
      <c r="B82" s="17"/>
      <c r="C82" s="48"/>
      <c r="D82" s="21"/>
      <c r="E82" s="26"/>
      <c r="G82" s="44"/>
    </row>
    <row r="83" spans="1:7" s="43" customFormat="1" ht="15.75" x14ac:dyDescent="0.25">
      <c r="A83" s="28">
        <v>2334</v>
      </c>
      <c r="B83" s="17"/>
      <c r="C83" s="50" t="s">
        <v>61</v>
      </c>
      <c r="D83" s="21"/>
      <c r="E83" s="26">
        <f>SUM(E81:E82)</f>
        <v>600000</v>
      </c>
      <c r="G83" s="44"/>
    </row>
    <row r="84" spans="1:7" s="43" customFormat="1" ht="21.75" customHeight="1" x14ac:dyDescent="0.25">
      <c r="A84" s="20"/>
      <c r="B84" s="49"/>
      <c r="C84" s="48"/>
      <c r="D84" s="21"/>
      <c r="E84" s="26"/>
      <c r="G84" s="44"/>
    </row>
    <row r="85" spans="1:7" s="43" customFormat="1" ht="15.75" x14ac:dyDescent="0.25">
      <c r="A85" s="20">
        <v>3119</v>
      </c>
      <c r="B85" s="17">
        <v>5171</v>
      </c>
      <c r="C85" s="48" t="s">
        <v>55</v>
      </c>
      <c r="D85" s="21" t="s">
        <v>62</v>
      </c>
      <c r="E85" s="19">
        <v>200000</v>
      </c>
      <c r="G85" s="44"/>
    </row>
    <row r="86" spans="1:7" s="43" customFormat="1" ht="15.75" x14ac:dyDescent="0.25">
      <c r="A86" s="20">
        <v>3119</v>
      </c>
      <c r="B86" s="17">
        <v>5331</v>
      </c>
      <c r="C86" s="48" t="s">
        <v>63</v>
      </c>
      <c r="D86" s="21" t="s">
        <v>313</v>
      </c>
      <c r="E86" s="19">
        <v>3300000</v>
      </c>
      <c r="G86" s="44"/>
    </row>
    <row r="87" spans="1:7" s="43" customFormat="1" ht="15.75" x14ac:dyDescent="0.25">
      <c r="A87" s="20">
        <v>3119</v>
      </c>
      <c r="B87" s="17">
        <v>6122</v>
      </c>
      <c r="C87" s="48" t="s">
        <v>311</v>
      </c>
      <c r="D87" s="61" t="s">
        <v>314</v>
      </c>
      <c r="E87" s="19">
        <v>750000</v>
      </c>
      <c r="G87" s="44"/>
    </row>
    <row r="88" spans="1:7" s="43" customFormat="1" ht="15.75" x14ac:dyDescent="0.25">
      <c r="A88" s="20">
        <v>3119</v>
      </c>
      <c r="B88" s="17">
        <v>6112</v>
      </c>
      <c r="C88" s="48" t="s">
        <v>104</v>
      </c>
      <c r="D88" s="61" t="s">
        <v>322</v>
      </c>
      <c r="E88" s="19">
        <v>3000000</v>
      </c>
      <c r="G88" s="44"/>
    </row>
    <row r="89" spans="1:7" s="43" customFormat="1" ht="15.75" x14ac:dyDescent="0.25">
      <c r="A89" s="20"/>
      <c r="B89" s="17"/>
      <c r="C89" s="48"/>
      <c r="D89" s="51"/>
      <c r="E89" s="26"/>
      <c r="G89" s="44"/>
    </row>
    <row r="90" spans="1:7" s="43" customFormat="1" ht="15.75" x14ac:dyDescent="0.25">
      <c r="A90" s="28">
        <v>3119</v>
      </c>
      <c r="B90" s="17"/>
      <c r="C90" s="50" t="s">
        <v>65</v>
      </c>
      <c r="D90" s="51"/>
      <c r="E90" s="26">
        <f>SUM(E85:E89)</f>
        <v>7250000</v>
      </c>
      <c r="G90" s="44"/>
    </row>
    <row r="91" spans="1:7" s="43" customFormat="1" ht="21.75" customHeight="1" x14ac:dyDescent="0.25">
      <c r="A91" s="20"/>
      <c r="B91" s="49"/>
      <c r="C91" s="48"/>
      <c r="D91" s="56"/>
      <c r="E91" s="19"/>
      <c r="G91" s="44"/>
    </row>
    <row r="92" spans="1:7" s="43" customFormat="1" ht="15.75" customHeight="1" x14ac:dyDescent="0.25">
      <c r="A92" s="20">
        <v>3231</v>
      </c>
      <c r="B92" s="17">
        <v>5151</v>
      </c>
      <c r="C92" s="48" t="s">
        <v>75</v>
      </c>
      <c r="D92" s="21" t="s">
        <v>315</v>
      </c>
      <c r="E92" s="19">
        <v>10000</v>
      </c>
      <c r="G92" s="44"/>
    </row>
    <row r="93" spans="1:7" s="43" customFormat="1" ht="15.75" customHeight="1" x14ac:dyDescent="0.25">
      <c r="A93" s="20">
        <v>3231</v>
      </c>
      <c r="B93" s="17">
        <v>5153</v>
      </c>
      <c r="C93" s="48" t="s">
        <v>76</v>
      </c>
      <c r="D93" s="21"/>
      <c r="E93" s="19">
        <v>5000</v>
      </c>
      <c r="G93" s="44"/>
    </row>
    <row r="94" spans="1:7" s="43" customFormat="1" ht="15.75" customHeight="1" x14ac:dyDescent="0.25">
      <c r="A94" s="20">
        <v>3231</v>
      </c>
      <c r="B94" s="17">
        <v>5154</v>
      </c>
      <c r="C94" s="48" t="s">
        <v>98</v>
      </c>
      <c r="D94" s="21"/>
      <c r="E94" s="19">
        <v>8000</v>
      </c>
      <c r="G94" s="44"/>
    </row>
    <row r="95" spans="1:7" s="43" customFormat="1" ht="15.75" customHeight="1" x14ac:dyDescent="0.25">
      <c r="A95" s="20">
        <v>3231</v>
      </c>
      <c r="B95" s="17">
        <v>6121</v>
      </c>
      <c r="C95" s="48" t="s">
        <v>64</v>
      </c>
      <c r="D95" s="61" t="s">
        <v>320</v>
      </c>
      <c r="E95" s="62">
        <v>26500000</v>
      </c>
      <c r="G95" s="44"/>
    </row>
    <row r="96" spans="1:7" s="43" customFormat="1" ht="15.75" customHeight="1" x14ac:dyDescent="0.25">
      <c r="A96" s="20">
        <v>3231</v>
      </c>
      <c r="B96" s="17">
        <v>6122</v>
      </c>
      <c r="C96" s="48" t="s">
        <v>311</v>
      </c>
      <c r="D96" s="61" t="s">
        <v>316</v>
      </c>
      <c r="E96" s="62">
        <v>650000</v>
      </c>
      <c r="G96" s="44"/>
    </row>
    <row r="97" spans="1:7" s="43" customFormat="1" ht="15.75" x14ac:dyDescent="0.25">
      <c r="A97" s="20"/>
      <c r="B97" s="17"/>
      <c r="C97" s="48"/>
      <c r="D97" s="21"/>
      <c r="E97" s="19"/>
      <c r="G97" s="44"/>
    </row>
    <row r="98" spans="1:7" s="43" customFormat="1" ht="15.75" x14ac:dyDescent="0.25">
      <c r="A98" s="20">
        <v>3231</v>
      </c>
      <c r="B98" s="17"/>
      <c r="C98" s="50" t="s">
        <v>66</v>
      </c>
      <c r="D98" s="56"/>
      <c r="E98" s="26">
        <f>SUM(E92:E97)</f>
        <v>27173000</v>
      </c>
      <c r="G98" s="44"/>
    </row>
    <row r="99" spans="1:7" s="43" customFormat="1" ht="21.75" customHeight="1" x14ac:dyDescent="0.25">
      <c r="A99" s="20"/>
      <c r="B99" s="17"/>
      <c r="C99" s="48"/>
      <c r="D99" s="56"/>
      <c r="E99" s="19"/>
      <c r="G99" s="44"/>
    </row>
    <row r="100" spans="1:7" s="43" customFormat="1" ht="15.75" x14ac:dyDescent="0.25">
      <c r="A100" s="20">
        <v>3314</v>
      </c>
      <c r="B100" s="17">
        <v>5021</v>
      </c>
      <c r="C100" s="48" t="s">
        <v>67</v>
      </c>
      <c r="D100" s="21" t="s">
        <v>68</v>
      </c>
      <c r="E100" s="19">
        <v>120000</v>
      </c>
      <c r="G100" s="44"/>
    </row>
    <row r="101" spans="1:7" s="43" customFormat="1" ht="15.75" customHeight="1" x14ac:dyDescent="0.25">
      <c r="A101" s="20">
        <v>3314</v>
      </c>
      <c r="B101" s="17">
        <v>5031</v>
      </c>
      <c r="C101" s="48" t="s">
        <v>69</v>
      </c>
      <c r="D101" s="57">
        <v>0.25</v>
      </c>
      <c r="E101" s="19">
        <v>30000</v>
      </c>
      <c r="G101" s="44"/>
    </row>
    <row r="102" spans="1:7" s="43" customFormat="1" ht="15.75" x14ac:dyDescent="0.25">
      <c r="A102" s="20">
        <v>3314</v>
      </c>
      <c r="B102" s="17">
        <v>5032</v>
      </c>
      <c r="C102" s="48" t="s">
        <v>70</v>
      </c>
      <c r="D102" s="57">
        <v>0.09</v>
      </c>
      <c r="E102" s="19">
        <v>10800</v>
      </c>
      <c r="G102" s="44"/>
    </row>
    <row r="103" spans="1:7" s="43" customFormat="1" ht="15.75" x14ac:dyDescent="0.25">
      <c r="A103" s="20">
        <v>3314</v>
      </c>
      <c r="B103" s="17">
        <v>5136</v>
      </c>
      <c r="C103" s="48" t="s">
        <v>71</v>
      </c>
      <c r="D103" s="21"/>
      <c r="E103" s="19">
        <v>15000</v>
      </c>
      <c r="G103" s="44"/>
    </row>
    <row r="104" spans="1:7" s="43" customFormat="1" ht="15.75" x14ac:dyDescent="0.25">
      <c r="A104" s="20">
        <v>3314</v>
      </c>
      <c r="B104" s="17">
        <v>5137</v>
      </c>
      <c r="C104" s="48" t="s">
        <v>72</v>
      </c>
      <c r="D104" s="21" t="s">
        <v>73</v>
      </c>
      <c r="E104" s="19" t="s">
        <v>8</v>
      </c>
      <c r="G104" s="44"/>
    </row>
    <row r="105" spans="1:7" s="43" customFormat="1" ht="25.5" x14ac:dyDescent="0.25">
      <c r="A105" s="20">
        <v>3314</v>
      </c>
      <c r="B105" s="17">
        <v>5139</v>
      </c>
      <c r="C105" s="48" t="s">
        <v>52</v>
      </c>
      <c r="D105" s="21" t="s">
        <v>74</v>
      </c>
      <c r="E105" s="19">
        <v>15000</v>
      </c>
      <c r="G105" s="44"/>
    </row>
    <row r="106" spans="1:7" s="43" customFormat="1" ht="15.75" x14ac:dyDescent="0.25">
      <c r="A106" s="20">
        <v>3314</v>
      </c>
      <c r="B106" s="17">
        <v>5151</v>
      </c>
      <c r="C106" s="48" t="s">
        <v>75</v>
      </c>
      <c r="D106" s="21"/>
      <c r="E106" s="19" t="s">
        <v>8</v>
      </c>
      <c r="G106" s="44"/>
    </row>
    <row r="107" spans="1:7" s="43" customFormat="1" ht="15.75" x14ac:dyDescent="0.25">
      <c r="A107" s="20">
        <v>3314</v>
      </c>
      <c r="B107" s="17">
        <v>5153</v>
      </c>
      <c r="C107" s="48" t="s">
        <v>76</v>
      </c>
      <c r="D107" s="21"/>
      <c r="E107" s="19" t="s">
        <v>8</v>
      </c>
      <c r="G107" s="44"/>
    </row>
    <row r="108" spans="1:7" s="43" customFormat="1" ht="15.75" x14ac:dyDescent="0.25">
      <c r="A108" s="20">
        <v>3314</v>
      </c>
      <c r="B108" s="17">
        <v>5154</v>
      </c>
      <c r="C108" s="48" t="s">
        <v>77</v>
      </c>
      <c r="D108" s="21"/>
      <c r="E108" s="19" t="s">
        <v>8</v>
      </c>
      <c r="G108" s="44"/>
    </row>
    <row r="109" spans="1:7" s="43" customFormat="1" ht="15.75" x14ac:dyDescent="0.25">
      <c r="A109" s="20">
        <v>3314</v>
      </c>
      <c r="B109" s="17">
        <v>5162</v>
      </c>
      <c r="C109" s="48" t="s">
        <v>78</v>
      </c>
      <c r="D109" s="21" t="s">
        <v>79</v>
      </c>
      <c r="E109" s="19">
        <v>8400</v>
      </c>
      <c r="G109" s="44"/>
    </row>
    <row r="110" spans="1:7" s="43" customFormat="1" ht="15.75" x14ac:dyDescent="0.25">
      <c r="A110" s="20">
        <v>3314</v>
      </c>
      <c r="B110" s="17">
        <v>5169</v>
      </c>
      <c r="C110" s="48" t="s">
        <v>80</v>
      </c>
      <c r="D110" s="21" t="s">
        <v>81</v>
      </c>
      <c r="E110" s="19">
        <v>1000</v>
      </c>
      <c r="G110" s="44"/>
    </row>
    <row r="111" spans="1:7" s="43" customFormat="1" ht="15.75" x14ac:dyDescent="0.25">
      <c r="A111" s="20">
        <v>3314</v>
      </c>
      <c r="B111" s="17">
        <v>5173</v>
      </c>
      <c r="C111" s="48" t="s">
        <v>82</v>
      </c>
      <c r="D111" s="21"/>
      <c r="E111" s="19">
        <v>3000</v>
      </c>
      <c r="G111" s="44"/>
    </row>
    <row r="112" spans="1:7" s="43" customFormat="1" ht="25.5" x14ac:dyDescent="0.25">
      <c r="A112" s="20">
        <v>3314</v>
      </c>
      <c r="B112" s="17">
        <v>5189</v>
      </c>
      <c r="C112" s="48" t="s">
        <v>83</v>
      </c>
      <c r="D112" s="21" t="s">
        <v>235</v>
      </c>
      <c r="E112" s="19">
        <v>10000</v>
      </c>
      <c r="G112" s="44"/>
    </row>
    <row r="113" spans="1:7" s="43" customFormat="1" ht="15.75" x14ac:dyDescent="0.25">
      <c r="A113" s="20">
        <v>3314</v>
      </c>
      <c r="B113" s="17">
        <v>5424</v>
      </c>
      <c r="C113" s="48" t="s">
        <v>84</v>
      </c>
      <c r="D113" s="21"/>
      <c r="E113" s="19">
        <v>2000</v>
      </c>
      <c r="G113" s="44"/>
    </row>
    <row r="114" spans="1:7" s="43" customFormat="1" ht="15.75" x14ac:dyDescent="0.25">
      <c r="A114" s="28"/>
      <c r="B114" s="17"/>
      <c r="C114" s="50"/>
      <c r="D114" s="51"/>
      <c r="E114" s="26"/>
      <c r="G114" s="44"/>
    </row>
    <row r="115" spans="1:7" s="43" customFormat="1" ht="15.75" x14ac:dyDescent="0.25">
      <c r="A115" s="28">
        <v>3314</v>
      </c>
      <c r="B115" s="49"/>
      <c r="C115" s="50" t="s">
        <v>85</v>
      </c>
      <c r="D115" s="51"/>
      <c r="E115" s="26">
        <f>SUM(E100:E113)</f>
        <v>215200</v>
      </c>
      <c r="G115" s="44"/>
    </row>
    <row r="116" spans="1:7" s="43" customFormat="1" ht="21.75" customHeight="1" x14ac:dyDescent="0.25">
      <c r="A116" s="28"/>
      <c r="B116" s="49"/>
      <c r="C116" s="50"/>
      <c r="D116" s="51"/>
      <c r="E116" s="26"/>
      <c r="G116" s="44"/>
    </row>
    <row r="117" spans="1:7" s="43" customFormat="1" ht="15.75" x14ac:dyDescent="0.25">
      <c r="A117" s="20">
        <v>3319</v>
      </c>
      <c r="B117" s="17">
        <v>5021</v>
      </c>
      <c r="C117" s="48" t="s">
        <v>86</v>
      </c>
      <c r="D117" s="21" t="s">
        <v>87</v>
      </c>
      <c r="E117" s="19">
        <v>6000</v>
      </c>
      <c r="G117" s="44"/>
    </row>
    <row r="118" spans="1:7" s="43" customFormat="1" ht="15.75" x14ac:dyDescent="0.25">
      <c r="A118" s="20">
        <v>3319</v>
      </c>
      <c r="B118" s="17">
        <v>5041</v>
      </c>
      <c r="C118" s="48" t="s">
        <v>274</v>
      </c>
      <c r="D118" s="21" t="s">
        <v>275</v>
      </c>
      <c r="E118" s="19">
        <v>29500</v>
      </c>
      <c r="G118" s="44"/>
    </row>
    <row r="119" spans="1:7" s="43" customFormat="1" ht="15.75" x14ac:dyDescent="0.25">
      <c r="A119" s="20">
        <v>3319</v>
      </c>
      <c r="B119" s="17">
        <v>5179</v>
      </c>
      <c r="C119" s="48" t="s">
        <v>88</v>
      </c>
      <c r="D119" s="21"/>
      <c r="E119" s="19">
        <v>0</v>
      </c>
      <c r="G119" s="44"/>
    </row>
    <row r="120" spans="1:7" s="43" customFormat="1" ht="25.5" x14ac:dyDescent="0.25">
      <c r="A120" s="20">
        <v>3319</v>
      </c>
      <c r="B120" s="17">
        <v>5194</v>
      </c>
      <c r="C120" s="48" t="s">
        <v>89</v>
      </c>
      <c r="D120" s="21" t="s">
        <v>268</v>
      </c>
      <c r="E120" s="19">
        <v>25000</v>
      </c>
      <c r="G120" s="44"/>
    </row>
    <row r="121" spans="1:7" s="43" customFormat="1" ht="25.5" x14ac:dyDescent="0.25">
      <c r="A121" s="20">
        <v>3319</v>
      </c>
      <c r="B121" s="17">
        <v>5222</v>
      </c>
      <c r="C121" s="48" t="s">
        <v>90</v>
      </c>
      <c r="D121" s="21" t="s">
        <v>270</v>
      </c>
      <c r="E121" s="19">
        <v>150000</v>
      </c>
      <c r="G121" s="44"/>
    </row>
    <row r="122" spans="1:7" s="43" customFormat="1" ht="25.5" x14ac:dyDescent="0.25">
      <c r="A122" s="20">
        <v>3319</v>
      </c>
      <c r="B122" s="17">
        <v>5169</v>
      </c>
      <c r="C122" s="48" t="s">
        <v>49</v>
      </c>
      <c r="D122" s="21" t="s">
        <v>269</v>
      </c>
      <c r="E122" s="19">
        <v>280000</v>
      </c>
      <c r="G122" s="44"/>
    </row>
    <row r="123" spans="1:7" s="43" customFormat="1" ht="15.75" x14ac:dyDescent="0.25">
      <c r="A123" s="20">
        <v>3319</v>
      </c>
      <c r="B123" s="17">
        <v>5175</v>
      </c>
      <c r="C123" s="48" t="s">
        <v>183</v>
      </c>
      <c r="D123" s="21" t="s">
        <v>213</v>
      </c>
      <c r="E123" s="19">
        <v>30000</v>
      </c>
      <c r="G123" s="44"/>
    </row>
    <row r="124" spans="1:7" s="43" customFormat="1" ht="15.75" x14ac:dyDescent="0.25">
      <c r="A124" s="28"/>
      <c r="B124" s="17"/>
      <c r="C124" s="50"/>
      <c r="D124" s="51"/>
      <c r="E124" s="26"/>
      <c r="G124" s="44"/>
    </row>
    <row r="125" spans="1:7" s="43" customFormat="1" ht="15.75" x14ac:dyDescent="0.25">
      <c r="A125" s="28">
        <v>3319</v>
      </c>
      <c r="B125" s="17"/>
      <c r="C125" s="50" t="s">
        <v>91</v>
      </c>
      <c r="D125" s="51"/>
      <c r="E125" s="26">
        <f>SUM(E117:E124)</f>
        <v>520500</v>
      </c>
      <c r="G125" s="44"/>
    </row>
    <row r="126" spans="1:7" s="43" customFormat="1" ht="21.75" customHeight="1" x14ac:dyDescent="0.25">
      <c r="A126" s="20"/>
      <c r="B126" s="17"/>
      <c r="C126" s="48"/>
      <c r="D126" s="21"/>
      <c r="E126" s="19"/>
      <c r="G126" s="44"/>
    </row>
    <row r="127" spans="1:7" s="43" customFormat="1" ht="25.5" x14ac:dyDescent="0.25">
      <c r="A127" s="20">
        <v>3399</v>
      </c>
      <c r="B127" s="17">
        <v>5021</v>
      </c>
      <c r="C127" s="48" t="s">
        <v>92</v>
      </c>
      <c r="D127" s="21" t="s">
        <v>271</v>
      </c>
      <c r="E127" s="19">
        <v>116000</v>
      </c>
      <c r="G127" s="44"/>
    </row>
    <row r="128" spans="1:7" s="43" customFormat="1" ht="15.75" x14ac:dyDescent="0.25">
      <c r="A128" s="20">
        <v>3399</v>
      </c>
      <c r="B128" s="17">
        <v>5031</v>
      </c>
      <c r="C128" s="48" t="s">
        <v>93</v>
      </c>
      <c r="D128" s="57">
        <v>0.25</v>
      </c>
      <c r="E128" s="19">
        <v>24000</v>
      </c>
      <c r="G128" s="44"/>
    </row>
    <row r="129" spans="1:7" s="43" customFormat="1" ht="15.75" x14ac:dyDescent="0.25">
      <c r="A129" s="20">
        <v>3399</v>
      </c>
      <c r="B129" s="17">
        <v>5032</v>
      </c>
      <c r="C129" s="48" t="s">
        <v>94</v>
      </c>
      <c r="D129" s="57">
        <v>0.09</v>
      </c>
      <c r="E129" s="19">
        <v>8700</v>
      </c>
      <c r="G129" s="44"/>
    </row>
    <row r="130" spans="1:7" s="43" customFormat="1" ht="15.75" x14ac:dyDescent="0.25">
      <c r="A130" s="20">
        <v>3399</v>
      </c>
      <c r="B130" s="17">
        <v>5137</v>
      </c>
      <c r="C130" s="48" t="s">
        <v>72</v>
      </c>
      <c r="D130" s="21" t="s">
        <v>273</v>
      </c>
      <c r="E130" s="19">
        <v>20000</v>
      </c>
      <c r="G130" s="44"/>
    </row>
    <row r="131" spans="1:7" s="43" customFormat="1" ht="38.25" x14ac:dyDescent="0.25">
      <c r="A131" s="20">
        <v>3399</v>
      </c>
      <c r="B131" s="17">
        <v>5139</v>
      </c>
      <c r="C131" s="48" t="s">
        <v>95</v>
      </c>
      <c r="D131" s="21" t="s">
        <v>96</v>
      </c>
      <c r="E131" s="19">
        <v>70000</v>
      </c>
      <c r="G131" s="44"/>
    </row>
    <row r="132" spans="1:7" s="43" customFormat="1" ht="15.75" x14ac:dyDescent="0.25">
      <c r="A132" s="20">
        <v>3399</v>
      </c>
      <c r="B132" s="17">
        <v>5151</v>
      </c>
      <c r="C132" s="48" t="s">
        <v>75</v>
      </c>
      <c r="D132" s="21" t="s">
        <v>97</v>
      </c>
      <c r="E132" s="19">
        <v>45000</v>
      </c>
      <c r="G132" s="44"/>
    </row>
    <row r="133" spans="1:7" s="43" customFormat="1" ht="15.75" x14ac:dyDescent="0.25">
      <c r="A133" s="20">
        <v>3399</v>
      </c>
      <c r="B133" s="17">
        <v>5153</v>
      </c>
      <c r="C133" s="48" t="s">
        <v>76</v>
      </c>
      <c r="D133" s="21" t="s">
        <v>97</v>
      </c>
      <c r="E133" s="19">
        <v>100000</v>
      </c>
      <c r="G133" s="44"/>
    </row>
    <row r="134" spans="1:7" s="43" customFormat="1" ht="15.75" x14ac:dyDescent="0.25">
      <c r="A134" s="20">
        <v>3399</v>
      </c>
      <c r="B134" s="17">
        <v>5154</v>
      </c>
      <c r="C134" s="48" t="s">
        <v>98</v>
      </c>
      <c r="D134" s="21" t="s">
        <v>97</v>
      </c>
      <c r="E134" s="19">
        <v>40000</v>
      </c>
      <c r="G134" s="44"/>
    </row>
    <row r="135" spans="1:7" s="43" customFormat="1" ht="15.75" x14ac:dyDescent="0.25">
      <c r="A135" s="20">
        <v>3399</v>
      </c>
      <c r="B135" s="17">
        <v>5162</v>
      </c>
      <c r="C135" s="48" t="s">
        <v>99</v>
      </c>
      <c r="D135" s="21" t="s">
        <v>100</v>
      </c>
      <c r="E135" s="19">
        <v>5000</v>
      </c>
      <c r="G135" s="44"/>
    </row>
    <row r="136" spans="1:7" s="43" customFormat="1" ht="15.75" x14ac:dyDescent="0.25">
      <c r="A136" s="20">
        <v>3399</v>
      </c>
      <c r="B136" s="17">
        <v>5163</v>
      </c>
      <c r="C136" s="48" t="s">
        <v>101</v>
      </c>
      <c r="D136" s="21" t="s">
        <v>102</v>
      </c>
      <c r="E136" s="19">
        <v>14000</v>
      </c>
      <c r="G136" s="44"/>
    </row>
    <row r="137" spans="1:7" s="43" customFormat="1" ht="38.25" x14ac:dyDescent="0.25">
      <c r="A137" s="20">
        <v>3399</v>
      </c>
      <c r="B137" s="17">
        <v>5169</v>
      </c>
      <c r="C137" s="48" t="s">
        <v>49</v>
      </c>
      <c r="D137" s="21" t="s">
        <v>276</v>
      </c>
      <c r="E137" s="19">
        <v>150000</v>
      </c>
      <c r="G137" s="44"/>
    </row>
    <row r="138" spans="1:7" s="43" customFormat="1" ht="15.75" x14ac:dyDescent="0.25">
      <c r="A138" s="20">
        <v>3399</v>
      </c>
      <c r="B138" s="17">
        <v>5171</v>
      </c>
      <c r="C138" s="48" t="s">
        <v>55</v>
      </c>
      <c r="D138" s="21" t="s">
        <v>103</v>
      </c>
      <c r="E138" s="19">
        <v>30000</v>
      </c>
      <c r="G138" s="44"/>
    </row>
    <row r="139" spans="1:7" s="43" customFormat="1" ht="15.75" x14ac:dyDescent="0.25">
      <c r="A139" s="20">
        <v>3399</v>
      </c>
      <c r="B139" s="17">
        <v>6121</v>
      </c>
      <c r="C139" s="48" t="s">
        <v>104</v>
      </c>
      <c r="D139" s="21"/>
      <c r="E139" s="19" t="s">
        <v>8</v>
      </c>
      <c r="G139" s="44"/>
    </row>
    <row r="140" spans="1:7" s="43" customFormat="1" ht="15.75" x14ac:dyDescent="0.25">
      <c r="A140" s="20">
        <v>3399</v>
      </c>
      <c r="B140" s="17">
        <v>5194</v>
      </c>
      <c r="C140" s="48" t="s">
        <v>89</v>
      </c>
      <c r="D140" s="21" t="s">
        <v>250</v>
      </c>
      <c r="E140" s="19">
        <v>40000</v>
      </c>
      <c r="G140" s="44"/>
    </row>
    <row r="141" spans="1:7" s="43" customFormat="1" ht="15.75" x14ac:dyDescent="0.25">
      <c r="A141" s="28"/>
      <c r="B141" s="17"/>
      <c r="C141" s="50"/>
      <c r="D141" s="51"/>
      <c r="E141" s="26"/>
      <c r="G141" s="44"/>
    </row>
    <row r="142" spans="1:7" s="43" customFormat="1" ht="31.5" x14ac:dyDescent="0.25">
      <c r="A142" s="28">
        <v>3399</v>
      </c>
      <c r="B142" s="49"/>
      <c r="C142" s="50" t="s">
        <v>105</v>
      </c>
      <c r="D142" s="51"/>
      <c r="E142" s="26">
        <f>SUM(E127:E141)</f>
        <v>662700</v>
      </c>
      <c r="G142" s="44"/>
    </row>
    <row r="143" spans="1:7" s="43" customFormat="1" ht="15.75" x14ac:dyDescent="0.25">
      <c r="A143" s="28"/>
      <c r="B143" s="49"/>
      <c r="C143" s="50"/>
      <c r="D143" s="51"/>
      <c r="E143" s="26"/>
      <c r="G143" s="44"/>
    </row>
    <row r="144" spans="1:7" s="43" customFormat="1" ht="25.5" x14ac:dyDescent="0.25">
      <c r="A144" s="28">
        <v>3326</v>
      </c>
      <c r="B144" s="17">
        <v>5171</v>
      </c>
      <c r="C144" s="48" t="s">
        <v>55</v>
      </c>
      <c r="D144" s="61" t="s">
        <v>291</v>
      </c>
      <c r="E144" s="62">
        <v>400000</v>
      </c>
      <c r="G144" s="44"/>
    </row>
    <row r="145" spans="1:7" s="43" customFormat="1" ht="31.5" x14ac:dyDescent="0.25">
      <c r="A145" s="28">
        <v>3326</v>
      </c>
      <c r="B145" s="49"/>
      <c r="C145" s="50" t="s">
        <v>290</v>
      </c>
      <c r="D145" s="51"/>
      <c r="E145" s="26">
        <f>SUM(E144)</f>
        <v>400000</v>
      </c>
      <c r="G145" s="44"/>
    </row>
    <row r="146" spans="1:7" s="43" customFormat="1" ht="21.75" customHeight="1" x14ac:dyDescent="0.25">
      <c r="A146" s="28"/>
      <c r="B146" s="49"/>
      <c r="C146" s="50"/>
      <c r="D146" s="51"/>
      <c r="E146" s="19"/>
      <c r="G146" s="44"/>
    </row>
    <row r="147" spans="1:7" s="43" customFormat="1" ht="15.75" x14ac:dyDescent="0.25">
      <c r="A147" s="20">
        <v>3412</v>
      </c>
      <c r="B147" s="17">
        <v>5021</v>
      </c>
      <c r="C147" s="48" t="s">
        <v>106</v>
      </c>
      <c r="D147" s="21" t="s">
        <v>277</v>
      </c>
      <c r="E147" s="19">
        <v>96000</v>
      </c>
      <c r="G147" s="44"/>
    </row>
    <row r="148" spans="1:7" s="43" customFormat="1" ht="15.75" x14ac:dyDescent="0.25">
      <c r="A148" s="20">
        <v>3412</v>
      </c>
      <c r="B148" s="17">
        <v>5031</v>
      </c>
      <c r="C148" s="48" t="s">
        <v>93</v>
      </c>
      <c r="D148" s="57">
        <v>0.25</v>
      </c>
      <c r="E148" s="19">
        <v>24000</v>
      </c>
      <c r="G148" s="44"/>
    </row>
    <row r="149" spans="1:7" s="43" customFormat="1" ht="15.75" x14ac:dyDescent="0.25">
      <c r="A149" s="20">
        <v>3412</v>
      </c>
      <c r="B149" s="17">
        <v>5032</v>
      </c>
      <c r="C149" s="48" t="s">
        <v>94</v>
      </c>
      <c r="D149" s="57">
        <v>0.09</v>
      </c>
      <c r="E149" s="19">
        <v>8700</v>
      </c>
      <c r="G149" s="44"/>
    </row>
    <row r="150" spans="1:7" s="43" customFormat="1" ht="15.75" x14ac:dyDescent="0.25">
      <c r="A150" s="20">
        <v>3412</v>
      </c>
      <c r="B150" s="17">
        <v>5139</v>
      </c>
      <c r="C150" s="48" t="s">
        <v>107</v>
      </c>
      <c r="D150" s="21" t="s">
        <v>241</v>
      </c>
      <c r="E150" s="19">
        <v>30000</v>
      </c>
      <c r="G150" s="44"/>
    </row>
    <row r="151" spans="1:7" s="43" customFormat="1" ht="15.75" x14ac:dyDescent="0.25">
      <c r="A151" s="20">
        <v>3412</v>
      </c>
      <c r="B151" s="17">
        <v>5151</v>
      </c>
      <c r="C151" s="48" t="s">
        <v>75</v>
      </c>
      <c r="D151" s="21"/>
      <c r="E151" s="19">
        <v>25000</v>
      </c>
      <c r="G151" s="44"/>
    </row>
    <row r="152" spans="1:7" s="43" customFormat="1" ht="15.75" x14ac:dyDescent="0.25">
      <c r="A152" s="20">
        <v>3412</v>
      </c>
      <c r="B152" s="17">
        <v>5153</v>
      </c>
      <c r="C152" s="48" t="s">
        <v>76</v>
      </c>
      <c r="D152" s="21" t="s">
        <v>108</v>
      </c>
      <c r="E152" s="19">
        <v>30000</v>
      </c>
      <c r="G152" s="44"/>
    </row>
    <row r="153" spans="1:7" s="43" customFormat="1" ht="15.75" x14ac:dyDescent="0.25">
      <c r="A153" s="20">
        <v>3412</v>
      </c>
      <c r="B153" s="17">
        <v>5154</v>
      </c>
      <c r="C153" s="48" t="s">
        <v>98</v>
      </c>
      <c r="D153" s="21" t="s">
        <v>108</v>
      </c>
      <c r="E153" s="19">
        <v>35000</v>
      </c>
      <c r="G153" s="44"/>
    </row>
    <row r="154" spans="1:7" s="43" customFormat="1" ht="15.75" x14ac:dyDescent="0.25">
      <c r="A154" s="20">
        <v>3412</v>
      </c>
      <c r="B154" s="17">
        <v>5156</v>
      </c>
      <c r="C154" s="48" t="s">
        <v>109</v>
      </c>
      <c r="D154" s="21" t="s">
        <v>110</v>
      </c>
      <c r="E154" s="19">
        <v>20000</v>
      </c>
      <c r="G154" s="44"/>
    </row>
    <row r="155" spans="1:7" s="43" customFormat="1" ht="15.75" x14ac:dyDescent="0.25">
      <c r="A155" s="20">
        <v>3412</v>
      </c>
      <c r="B155" s="17">
        <v>5163</v>
      </c>
      <c r="C155" s="48" t="s">
        <v>101</v>
      </c>
      <c r="D155" s="21" t="s">
        <v>111</v>
      </c>
      <c r="E155" s="19">
        <v>12000</v>
      </c>
      <c r="G155" s="44"/>
    </row>
    <row r="156" spans="1:7" s="43" customFormat="1" ht="15.75" x14ac:dyDescent="0.25">
      <c r="A156" s="20">
        <v>3412</v>
      </c>
      <c r="B156" s="17">
        <v>5169</v>
      </c>
      <c r="C156" s="48" t="s">
        <v>49</v>
      </c>
      <c r="D156" s="21" t="s">
        <v>330</v>
      </c>
      <c r="E156" s="19">
        <v>75000</v>
      </c>
      <c r="G156" s="44"/>
    </row>
    <row r="157" spans="1:7" s="43" customFormat="1" ht="15.75" x14ac:dyDescent="0.25">
      <c r="A157" s="20">
        <v>3412</v>
      </c>
      <c r="B157" s="17">
        <v>5171</v>
      </c>
      <c r="C157" s="48" t="s">
        <v>55</v>
      </c>
      <c r="D157" s="21"/>
      <c r="E157" s="19" t="s">
        <v>8</v>
      </c>
      <c r="G157" s="44"/>
    </row>
    <row r="158" spans="1:7" s="43" customFormat="1" ht="15.75" x14ac:dyDescent="0.25">
      <c r="A158" s="20">
        <v>3412</v>
      </c>
      <c r="B158" s="17">
        <v>6121</v>
      </c>
      <c r="C158" s="48" t="s">
        <v>104</v>
      </c>
      <c r="D158" s="61" t="s">
        <v>321</v>
      </c>
      <c r="E158" s="62">
        <v>500000</v>
      </c>
      <c r="G158" s="44"/>
    </row>
    <row r="159" spans="1:7" s="43" customFormat="1" ht="38.25" x14ac:dyDescent="0.25">
      <c r="A159" s="20">
        <v>3412</v>
      </c>
      <c r="B159" s="17">
        <v>6122</v>
      </c>
      <c r="C159" s="48" t="s">
        <v>112</v>
      </c>
      <c r="D159" s="61" t="s">
        <v>323</v>
      </c>
      <c r="E159" s="62">
        <v>2740000</v>
      </c>
      <c r="G159" s="44"/>
    </row>
    <row r="160" spans="1:7" s="43" customFormat="1" ht="15.75" x14ac:dyDescent="0.25">
      <c r="A160" s="28"/>
      <c r="B160" s="17"/>
      <c r="C160" s="50"/>
      <c r="D160" s="51"/>
      <c r="E160" s="26"/>
      <c r="G160" s="44"/>
    </row>
    <row r="161" spans="1:7" s="43" customFormat="1" ht="15.75" x14ac:dyDescent="0.25">
      <c r="A161" s="28">
        <v>3412</v>
      </c>
      <c r="B161" s="49"/>
      <c r="C161" s="50" t="s">
        <v>113</v>
      </c>
      <c r="D161" s="51"/>
      <c r="E161" s="26">
        <f>SUM(E147:E160)</f>
        <v>3595700</v>
      </c>
      <c r="G161" s="44"/>
    </row>
    <row r="162" spans="1:7" s="43" customFormat="1" ht="21.75" customHeight="1" x14ac:dyDescent="0.25">
      <c r="A162" s="28"/>
      <c r="B162" s="49"/>
      <c r="C162" s="50"/>
      <c r="D162" s="51"/>
      <c r="E162" s="26"/>
      <c r="G162" s="44"/>
    </row>
    <row r="163" spans="1:7" s="43" customFormat="1" ht="15.75" x14ac:dyDescent="0.25">
      <c r="A163" s="20">
        <v>3419</v>
      </c>
      <c r="B163" s="17">
        <v>5194</v>
      </c>
      <c r="C163" s="48" t="s">
        <v>114</v>
      </c>
      <c r="D163" s="21" t="s">
        <v>115</v>
      </c>
      <c r="E163" s="19">
        <v>40000</v>
      </c>
      <c r="G163" s="44"/>
    </row>
    <row r="164" spans="1:7" s="43" customFormat="1" ht="15.75" x14ac:dyDescent="0.25">
      <c r="A164" s="20">
        <v>3419</v>
      </c>
      <c r="B164" s="17">
        <v>5222</v>
      </c>
      <c r="C164" s="48" t="s">
        <v>90</v>
      </c>
      <c r="D164" s="21" t="s">
        <v>278</v>
      </c>
      <c r="E164" s="19">
        <v>200000</v>
      </c>
      <c r="G164" s="44"/>
    </row>
    <row r="165" spans="1:7" s="43" customFormat="1" ht="15.75" x14ac:dyDescent="0.25">
      <c r="A165" s="28"/>
      <c r="B165" s="17"/>
      <c r="C165" s="50"/>
      <c r="D165" s="51"/>
      <c r="E165" s="26"/>
      <c r="G165" s="44"/>
    </row>
    <row r="166" spans="1:7" s="43" customFormat="1" ht="15.75" x14ac:dyDescent="0.25">
      <c r="A166" s="28">
        <v>3419</v>
      </c>
      <c r="B166" s="17"/>
      <c r="C166" s="50" t="s">
        <v>116</v>
      </c>
      <c r="D166" s="51"/>
      <c r="E166" s="26">
        <f>SUM(E163:E165)</f>
        <v>240000</v>
      </c>
      <c r="G166" s="44"/>
    </row>
    <row r="167" spans="1:7" s="43" customFormat="1" ht="21.75" customHeight="1" x14ac:dyDescent="0.25">
      <c r="A167" s="20"/>
      <c r="B167" s="17"/>
      <c r="C167" s="48"/>
      <c r="D167" s="21"/>
      <c r="E167" s="19"/>
      <c r="G167" s="44"/>
    </row>
    <row r="168" spans="1:7" s="43" customFormat="1" ht="15.75" x14ac:dyDescent="0.25">
      <c r="A168" s="20">
        <v>3421</v>
      </c>
      <c r="B168" s="17">
        <v>5137</v>
      </c>
      <c r="C168" s="48" t="s">
        <v>72</v>
      </c>
      <c r="D168" s="21"/>
      <c r="E168" s="19" t="s">
        <v>8</v>
      </c>
      <c r="G168" s="44"/>
    </row>
    <row r="169" spans="1:7" s="43" customFormat="1" ht="25.5" x14ac:dyDescent="0.25">
      <c r="A169" s="20">
        <v>3421</v>
      </c>
      <c r="B169" s="17">
        <v>5139</v>
      </c>
      <c r="C169" s="48" t="s">
        <v>52</v>
      </c>
      <c r="D169" s="21" t="s">
        <v>117</v>
      </c>
      <c r="E169" s="19">
        <v>50000</v>
      </c>
      <c r="G169" s="44"/>
    </row>
    <row r="170" spans="1:7" s="43" customFormat="1" ht="15.75" x14ac:dyDescent="0.25">
      <c r="A170" s="20">
        <v>3421</v>
      </c>
      <c r="B170" s="17">
        <v>5169</v>
      </c>
      <c r="C170" s="48" t="s">
        <v>118</v>
      </c>
      <c r="D170" s="21" t="s">
        <v>119</v>
      </c>
      <c r="E170" s="19">
        <v>25000</v>
      </c>
      <c r="G170" s="44"/>
    </row>
    <row r="171" spans="1:7" s="43" customFormat="1" ht="15.75" x14ac:dyDescent="0.25">
      <c r="A171" s="20">
        <v>3421</v>
      </c>
      <c r="B171" s="17">
        <v>5194</v>
      </c>
      <c r="C171" s="48" t="s">
        <v>89</v>
      </c>
      <c r="D171" s="21" t="s">
        <v>120</v>
      </c>
      <c r="E171" s="19">
        <v>20000</v>
      </c>
      <c r="G171" s="44"/>
    </row>
    <row r="172" spans="1:7" s="43" customFormat="1" ht="15.75" x14ac:dyDescent="0.25">
      <c r="A172" s="20">
        <v>3421</v>
      </c>
      <c r="B172" s="17">
        <v>6122</v>
      </c>
      <c r="C172" s="48" t="s">
        <v>121</v>
      </c>
      <c r="D172" s="21"/>
      <c r="E172" s="19">
        <v>0</v>
      </c>
      <c r="G172" s="44"/>
    </row>
    <row r="173" spans="1:7" s="43" customFormat="1" ht="15.75" x14ac:dyDescent="0.25">
      <c r="A173" s="20">
        <v>3421</v>
      </c>
      <c r="B173" s="17">
        <v>5164</v>
      </c>
      <c r="C173" s="48" t="s">
        <v>261</v>
      </c>
      <c r="D173" s="21" t="s">
        <v>267</v>
      </c>
      <c r="E173" s="19">
        <v>9000</v>
      </c>
      <c r="G173" s="44"/>
    </row>
    <row r="174" spans="1:7" s="43" customFormat="1" ht="15.75" x14ac:dyDescent="0.25">
      <c r="A174" s="20"/>
      <c r="B174" s="17"/>
      <c r="C174" s="50"/>
      <c r="D174" s="51"/>
      <c r="E174" s="26"/>
      <c r="G174" s="44"/>
    </row>
    <row r="175" spans="1:7" s="43" customFormat="1" ht="15.75" x14ac:dyDescent="0.25">
      <c r="A175" s="28">
        <v>3421</v>
      </c>
      <c r="B175" s="17"/>
      <c r="C175" s="50" t="s">
        <v>341</v>
      </c>
      <c r="D175" s="51"/>
      <c r="E175" s="26">
        <f>SUM(E168:E173)</f>
        <v>104000</v>
      </c>
      <c r="G175" s="44"/>
    </row>
    <row r="176" spans="1:7" s="43" customFormat="1" ht="21.75" customHeight="1" x14ac:dyDescent="0.25">
      <c r="A176" s="20"/>
      <c r="B176" s="17"/>
      <c r="C176" s="50"/>
      <c r="D176" s="51"/>
      <c r="E176" s="26"/>
      <c r="G176" s="44"/>
    </row>
    <row r="177" spans="1:10" s="43" customFormat="1" ht="21.75" customHeight="1" x14ac:dyDescent="0.25">
      <c r="A177" s="20">
        <v>3512</v>
      </c>
      <c r="B177" s="17">
        <v>5151</v>
      </c>
      <c r="C177" s="48" t="s">
        <v>75</v>
      </c>
      <c r="D177" s="21" t="s">
        <v>292</v>
      </c>
      <c r="E177" s="19">
        <v>6000</v>
      </c>
      <c r="G177" s="44"/>
    </row>
    <row r="178" spans="1:10" s="43" customFormat="1" ht="21.75" customHeight="1" x14ac:dyDescent="0.25">
      <c r="A178" s="20">
        <v>3512</v>
      </c>
      <c r="B178" s="17">
        <v>5153</v>
      </c>
      <c r="C178" s="48" t="s">
        <v>76</v>
      </c>
      <c r="D178" s="51"/>
      <c r="E178" s="19">
        <v>12400</v>
      </c>
      <c r="G178" s="44"/>
    </row>
    <row r="179" spans="1:10" s="43" customFormat="1" ht="21.75" customHeight="1" x14ac:dyDescent="0.25">
      <c r="A179" s="20">
        <v>3512</v>
      </c>
      <c r="B179" s="17">
        <v>5154</v>
      </c>
      <c r="C179" s="48" t="s">
        <v>98</v>
      </c>
      <c r="D179" s="51"/>
      <c r="E179" s="19">
        <v>8000</v>
      </c>
      <c r="G179" s="44"/>
    </row>
    <row r="180" spans="1:10" s="43" customFormat="1" ht="15.75" x14ac:dyDescent="0.25">
      <c r="A180" s="20">
        <v>3512</v>
      </c>
      <c r="B180" s="17">
        <v>5163</v>
      </c>
      <c r="C180" s="48" t="s">
        <v>255</v>
      </c>
      <c r="D180" s="21" t="s">
        <v>256</v>
      </c>
      <c r="E180" s="19">
        <v>2700</v>
      </c>
      <c r="G180" s="44"/>
      <c r="J180" s="58"/>
    </row>
    <row r="181" spans="1:10" s="43" customFormat="1" ht="15.75" customHeight="1" x14ac:dyDescent="0.25">
      <c r="A181" s="20">
        <v>3512</v>
      </c>
      <c r="B181" s="17">
        <v>5169</v>
      </c>
      <c r="C181" s="48" t="s">
        <v>49</v>
      </c>
      <c r="D181" s="21" t="s">
        <v>293</v>
      </c>
      <c r="E181" s="19">
        <v>1500</v>
      </c>
      <c r="G181" s="44"/>
    </row>
    <row r="182" spans="1:10" s="43" customFormat="1" ht="15.75" customHeight="1" x14ac:dyDescent="0.25">
      <c r="A182" s="28">
        <v>3512</v>
      </c>
      <c r="B182" s="17"/>
      <c r="C182" s="50" t="s">
        <v>254</v>
      </c>
      <c r="D182" s="51"/>
      <c r="E182" s="26">
        <f>SUM(E177:E181)</f>
        <v>30600</v>
      </c>
      <c r="G182" s="44"/>
    </row>
    <row r="183" spans="1:10" s="43" customFormat="1" ht="15.75" x14ac:dyDescent="0.25">
      <c r="A183" s="20"/>
      <c r="B183" s="17"/>
      <c r="C183" s="50"/>
      <c r="D183" s="51"/>
      <c r="E183" s="26"/>
      <c r="G183" s="44"/>
    </row>
    <row r="184" spans="1:10" s="43" customFormat="1" ht="15.75" x14ac:dyDescent="0.25">
      <c r="A184" s="20">
        <v>3631</v>
      </c>
      <c r="B184" s="17">
        <v>5021</v>
      </c>
      <c r="C184" s="48" t="s">
        <v>67</v>
      </c>
      <c r="D184" s="21" t="s">
        <v>122</v>
      </c>
      <c r="E184" s="19">
        <v>30000</v>
      </c>
      <c r="G184" s="44"/>
    </row>
    <row r="185" spans="1:10" s="43" customFormat="1" ht="15.75" x14ac:dyDescent="0.25">
      <c r="A185" s="20">
        <v>3631</v>
      </c>
      <c r="B185" s="17">
        <v>5137</v>
      </c>
      <c r="C185" s="48" t="s">
        <v>72</v>
      </c>
      <c r="D185" s="21"/>
      <c r="E185" s="19" t="s">
        <v>8</v>
      </c>
      <c r="G185" s="44"/>
    </row>
    <row r="186" spans="1:10" s="43" customFormat="1" ht="15.75" x14ac:dyDescent="0.25">
      <c r="A186" s="20">
        <v>3631</v>
      </c>
      <c r="B186" s="17">
        <v>5139</v>
      </c>
      <c r="C186" s="48" t="s">
        <v>123</v>
      </c>
      <c r="D186" s="21" t="s">
        <v>124</v>
      </c>
      <c r="E186" s="19">
        <v>20000</v>
      </c>
      <c r="G186" s="44"/>
    </row>
    <row r="187" spans="1:10" s="43" customFormat="1" ht="15.75" x14ac:dyDescent="0.25">
      <c r="A187" s="20">
        <v>3631</v>
      </c>
      <c r="B187" s="17">
        <v>5154</v>
      </c>
      <c r="C187" s="48" t="s">
        <v>125</v>
      </c>
      <c r="D187" s="21" t="s">
        <v>126</v>
      </c>
      <c r="E187" s="19">
        <v>230000</v>
      </c>
      <c r="G187" s="44"/>
    </row>
    <row r="188" spans="1:10" s="43" customFormat="1" ht="15.75" x14ac:dyDescent="0.25">
      <c r="A188" s="20">
        <v>3631</v>
      </c>
      <c r="B188" s="17">
        <v>5171</v>
      </c>
      <c r="C188" s="48" t="s">
        <v>127</v>
      </c>
      <c r="D188" s="21" t="s">
        <v>128</v>
      </c>
      <c r="E188" s="19">
        <v>50000</v>
      </c>
      <c r="G188" s="44"/>
    </row>
    <row r="189" spans="1:10" s="43" customFormat="1" ht="15.75" x14ac:dyDescent="0.25">
      <c r="A189" s="20">
        <v>3631</v>
      </c>
      <c r="B189" s="17">
        <v>5169</v>
      </c>
      <c r="C189" s="48" t="s">
        <v>118</v>
      </c>
      <c r="D189" s="21" t="s">
        <v>129</v>
      </c>
      <c r="E189" s="19">
        <v>72600</v>
      </c>
      <c r="G189" s="44"/>
    </row>
    <row r="190" spans="1:10" s="43" customFormat="1" ht="15.75" x14ac:dyDescent="0.25">
      <c r="A190" s="20">
        <v>3631</v>
      </c>
      <c r="B190" s="17">
        <v>6122</v>
      </c>
      <c r="C190" s="48" t="s">
        <v>121</v>
      </c>
      <c r="D190" s="21"/>
      <c r="E190" s="19">
        <v>0</v>
      </c>
      <c r="G190" s="44"/>
    </row>
    <row r="191" spans="1:10" s="43" customFormat="1" ht="15.75" x14ac:dyDescent="0.25">
      <c r="A191" s="28"/>
      <c r="B191" s="17"/>
      <c r="C191" s="50"/>
      <c r="D191" s="51"/>
      <c r="E191" s="26"/>
      <c r="G191" s="44"/>
    </row>
    <row r="192" spans="1:10" s="43" customFormat="1" ht="15.75" x14ac:dyDescent="0.25">
      <c r="A192" s="28">
        <v>3631</v>
      </c>
      <c r="B192" s="17"/>
      <c r="C192" s="50" t="s">
        <v>130</v>
      </c>
      <c r="D192" s="51"/>
      <c r="E192" s="26">
        <f>SUM(E184:E191)</f>
        <v>402600</v>
      </c>
      <c r="G192" s="44"/>
    </row>
    <row r="193" spans="1:7" s="43" customFormat="1" ht="21.75" customHeight="1" x14ac:dyDescent="0.25">
      <c r="A193" s="20"/>
      <c r="B193" s="17"/>
      <c r="C193" s="50"/>
      <c r="D193" s="51"/>
      <c r="E193" s="26"/>
      <c r="G193" s="44"/>
    </row>
    <row r="194" spans="1:7" s="43" customFormat="1" ht="15.75" x14ac:dyDescent="0.25">
      <c r="A194" s="20">
        <v>3632</v>
      </c>
      <c r="B194" s="17">
        <v>5021</v>
      </c>
      <c r="C194" s="48" t="s">
        <v>67</v>
      </c>
      <c r="D194" s="21" t="s">
        <v>131</v>
      </c>
      <c r="E194" s="19">
        <v>4000</v>
      </c>
      <c r="G194" s="44"/>
    </row>
    <row r="195" spans="1:7" s="43" customFormat="1" ht="15.75" x14ac:dyDescent="0.25">
      <c r="A195" s="20">
        <v>3632</v>
      </c>
      <c r="B195" s="17">
        <v>5139</v>
      </c>
      <c r="C195" s="48" t="s">
        <v>52</v>
      </c>
      <c r="D195" s="21" t="s">
        <v>132</v>
      </c>
      <c r="E195" s="19">
        <v>1500</v>
      </c>
      <c r="G195" s="44"/>
    </row>
    <row r="196" spans="1:7" s="43" customFormat="1" ht="25.5" x14ac:dyDescent="0.25">
      <c r="A196" s="20">
        <v>3632</v>
      </c>
      <c r="B196" s="17">
        <v>5169</v>
      </c>
      <c r="C196" s="48" t="s">
        <v>80</v>
      </c>
      <c r="D196" s="21" t="s">
        <v>251</v>
      </c>
      <c r="E196" s="19">
        <v>160000</v>
      </c>
      <c r="G196" s="44"/>
    </row>
    <row r="197" spans="1:7" s="43" customFormat="1" ht="15.75" x14ac:dyDescent="0.25">
      <c r="A197" s="20">
        <v>3632</v>
      </c>
      <c r="B197" s="17">
        <v>5171</v>
      </c>
      <c r="C197" s="48" t="s">
        <v>55</v>
      </c>
      <c r="D197" s="21" t="s">
        <v>294</v>
      </c>
      <c r="E197" s="19">
        <v>120000</v>
      </c>
      <c r="G197" s="44"/>
    </row>
    <row r="198" spans="1:7" s="43" customFormat="1" ht="15.75" x14ac:dyDescent="0.25">
      <c r="A198" s="28"/>
      <c r="B198" s="17"/>
      <c r="C198" s="50"/>
      <c r="D198" s="51"/>
      <c r="E198" s="26"/>
      <c r="G198" s="44"/>
    </row>
    <row r="199" spans="1:7" s="43" customFormat="1" ht="15.75" x14ac:dyDescent="0.25">
      <c r="A199" s="28">
        <v>3632</v>
      </c>
      <c r="B199" s="17"/>
      <c r="C199" s="50" t="s">
        <v>133</v>
      </c>
      <c r="D199" s="51"/>
      <c r="E199" s="26">
        <f>SUM(E194:E198)</f>
        <v>285500</v>
      </c>
      <c r="G199" s="44"/>
    </row>
    <row r="200" spans="1:7" s="43" customFormat="1" ht="15.75" x14ac:dyDescent="0.25">
      <c r="A200" s="28"/>
      <c r="B200" s="17"/>
      <c r="C200" s="50"/>
      <c r="D200" s="51"/>
      <c r="E200" s="26"/>
      <c r="G200" s="44"/>
    </row>
    <row r="201" spans="1:7" s="43" customFormat="1" ht="15.75" x14ac:dyDescent="0.25">
      <c r="A201" s="20">
        <v>3639</v>
      </c>
      <c r="B201" s="17">
        <v>5011</v>
      </c>
      <c r="C201" s="48" t="s">
        <v>266</v>
      </c>
      <c r="D201" s="21" t="s">
        <v>134</v>
      </c>
      <c r="E201" s="19">
        <v>688400</v>
      </c>
      <c r="G201" s="44"/>
    </row>
    <row r="202" spans="1:7" s="43" customFormat="1" ht="15.75" x14ac:dyDescent="0.25">
      <c r="A202" s="20">
        <v>3639</v>
      </c>
      <c r="B202" s="17">
        <v>5021</v>
      </c>
      <c r="C202" s="48" t="s">
        <v>106</v>
      </c>
      <c r="D202" s="21"/>
      <c r="E202" s="19">
        <v>30000</v>
      </c>
      <c r="G202" s="44"/>
    </row>
    <row r="203" spans="1:7" s="43" customFormat="1" ht="15.75" x14ac:dyDescent="0.25">
      <c r="A203" s="20">
        <v>3639</v>
      </c>
      <c r="B203" s="17">
        <v>5031</v>
      </c>
      <c r="C203" s="48" t="s">
        <v>93</v>
      </c>
      <c r="D203" s="57">
        <v>0.25</v>
      </c>
      <c r="E203" s="19">
        <v>180000</v>
      </c>
      <c r="G203" s="44"/>
    </row>
    <row r="204" spans="1:7" s="43" customFormat="1" ht="15.75" x14ac:dyDescent="0.25">
      <c r="A204" s="20">
        <v>3639</v>
      </c>
      <c r="B204" s="17">
        <v>5032</v>
      </c>
      <c r="C204" s="48" t="s">
        <v>135</v>
      </c>
      <c r="D204" s="57">
        <v>0.09</v>
      </c>
      <c r="E204" s="19">
        <v>65000</v>
      </c>
      <c r="G204" s="44"/>
    </row>
    <row r="205" spans="1:7" s="53" customFormat="1" ht="51" x14ac:dyDescent="0.25">
      <c r="A205" s="59">
        <v>3639</v>
      </c>
      <c r="B205" s="55">
        <v>5137</v>
      </c>
      <c r="C205" s="60" t="s">
        <v>72</v>
      </c>
      <c r="D205" s="61" t="s">
        <v>336</v>
      </c>
      <c r="E205" s="62">
        <v>250000</v>
      </c>
      <c r="G205" s="54"/>
    </row>
    <row r="206" spans="1:7" s="43" customFormat="1" ht="25.5" x14ac:dyDescent="0.25">
      <c r="A206" s="20">
        <v>3639</v>
      </c>
      <c r="B206" s="17">
        <v>5139</v>
      </c>
      <c r="C206" s="48" t="s">
        <v>136</v>
      </c>
      <c r="D206" s="21" t="s">
        <v>137</v>
      </c>
      <c r="E206" s="19">
        <v>100000</v>
      </c>
      <c r="G206" s="44"/>
    </row>
    <row r="207" spans="1:7" s="43" customFormat="1" ht="15.75" x14ac:dyDescent="0.25">
      <c r="A207" s="20">
        <v>3639</v>
      </c>
      <c r="B207" s="17">
        <v>5151</v>
      </c>
      <c r="C207" s="48" t="s">
        <v>75</v>
      </c>
      <c r="D207" s="21" t="s">
        <v>296</v>
      </c>
      <c r="E207" s="19">
        <v>40000</v>
      </c>
      <c r="G207" s="44"/>
    </row>
    <row r="208" spans="1:7" s="43" customFormat="1" ht="15.75" x14ac:dyDescent="0.25">
      <c r="A208" s="20">
        <v>3639</v>
      </c>
      <c r="B208" s="17">
        <v>5153</v>
      </c>
      <c r="C208" s="48" t="s">
        <v>76</v>
      </c>
      <c r="D208" s="21" t="s">
        <v>295</v>
      </c>
      <c r="E208" s="19">
        <v>60000</v>
      </c>
      <c r="G208" s="44"/>
    </row>
    <row r="209" spans="1:7" s="43" customFormat="1" ht="15.75" x14ac:dyDescent="0.25">
      <c r="A209" s="20">
        <v>3639</v>
      </c>
      <c r="B209" s="17">
        <v>5154</v>
      </c>
      <c r="C209" s="48" t="s">
        <v>77</v>
      </c>
      <c r="D209" s="21" t="s">
        <v>296</v>
      </c>
      <c r="E209" s="19">
        <v>50000</v>
      </c>
      <c r="G209" s="44"/>
    </row>
    <row r="210" spans="1:7" s="43" customFormat="1" ht="25.5" x14ac:dyDescent="0.25">
      <c r="A210" s="20">
        <v>3639</v>
      </c>
      <c r="B210" s="17">
        <v>5156</v>
      </c>
      <c r="C210" s="48" t="s">
        <v>138</v>
      </c>
      <c r="D210" s="21" t="s">
        <v>139</v>
      </c>
      <c r="E210" s="19">
        <v>100000</v>
      </c>
      <c r="G210" s="44"/>
    </row>
    <row r="211" spans="1:7" s="43" customFormat="1" ht="15.75" x14ac:dyDescent="0.25">
      <c r="A211" s="20">
        <v>3639</v>
      </c>
      <c r="B211" s="17">
        <v>5162</v>
      </c>
      <c r="C211" s="48" t="s">
        <v>99</v>
      </c>
      <c r="D211" s="21" t="s">
        <v>140</v>
      </c>
      <c r="E211" s="19">
        <v>8000</v>
      </c>
      <c r="G211" s="44"/>
    </row>
    <row r="212" spans="1:7" s="43" customFormat="1" ht="25.5" x14ac:dyDescent="0.25">
      <c r="A212" s="20">
        <v>3639</v>
      </c>
      <c r="B212" s="17">
        <v>5163</v>
      </c>
      <c r="C212" s="48" t="s">
        <v>101</v>
      </c>
      <c r="D212" s="21" t="s">
        <v>141</v>
      </c>
      <c r="E212" s="19">
        <v>50000</v>
      </c>
      <c r="G212" s="44"/>
    </row>
    <row r="213" spans="1:7" s="43" customFormat="1" ht="15.75" x14ac:dyDescent="0.25">
      <c r="A213" s="20">
        <v>3639</v>
      </c>
      <c r="B213" s="17">
        <v>5166</v>
      </c>
      <c r="C213" s="48" t="s">
        <v>142</v>
      </c>
      <c r="D213" s="21" t="s">
        <v>143</v>
      </c>
      <c r="E213" s="19" t="s">
        <v>8</v>
      </c>
      <c r="G213" s="44"/>
    </row>
    <row r="214" spans="1:7" s="43" customFormat="1" ht="25.5" x14ac:dyDescent="0.25">
      <c r="A214" s="20">
        <v>3639</v>
      </c>
      <c r="B214" s="17">
        <v>5169</v>
      </c>
      <c r="C214" s="48" t="s">
        <v>49</v>
      </c>
      <c r="D214" s="21" t="s">
        <v>297</v>
      </c>
      <c r="E214" s="19">
        <v>100000</v>
      </c>
      <c r="G214" s="44"/>
    </row>
    <row r="215" spans="1:7" s="43" customFormat="1" ht="51" x14ac:dyDescent="0.25">
      <c r="A215" s="20">
        <v>3639</v>
      </c>
      <c r="B215" s="17">
        <v>5171</v>
      </c>
      <c r="C215" s="48" t="s">
        <v>55</v>
      </c>
      <c r="D215" s="61" t="s">
        <v>337</v>
      </c>
      <c r="E215" s="62">
        <v>550000</v>
      </c>
      <c r="G215" s="44"/>
    </row>
    <row r="216" spans="1:7" s="43" customFormat="1" ht="15.75" x14ac:dyDescent="0.25">
      <c r="A216" s="20">
        <v>3639</v>
      </c>
      <c r="B216" s="17">
        <v>5173</v>
      </c>
      <c r="C216" s="48" t="s">
        <v>144</v>
      </c>
      <c r="D216" s="21"/>
      <c r="E216" s="26" t="s">
        <v>8</v>
      </c>
      <c r="G216" s="44"/>
    </row>
    <row r="217" spans="1:7" s="43" customFormat="1" ht="25.5" x14ac:dyDescent="0.25">
      <c r="A217" s="20">
        <v>3639</v>
      </c>
      <c r="B217" s="17">
        <v>5179</v>
      </c>
      <c r="C217" s="48" t="s">
        <v>145</v>
      </c>
      <c r="D217" s="21" t="s">
        <v>284</v>
      </c>
      <c r="E217" s="19">
        <v>30000</v>
      </c>
      <c r="G217" s="44"/>
    </row>
    <row r="218" spans="1:7" s="43" customFormat="1" ht="25.5" x14ac:dyDescent="0.25">
      <c r="A218" s="20">
        <v>3639</v>
      </c>
      <c r="B218" s="17">
        <v>5362</v>
      </c>
      <c r="C218" s="48" t="s">
        <v>298</v>
      </c>
      <c r="D218" s="21" t="s">
        <v>299</v>
      </c>
      <c r="E218" s="19">
        <v>13000</v>
      </c>
      <c r="G218" s="44"/>
    </row>
    <row r="219" spans="1:7" s="43" customFormat="1" ht="15.75" x14ac:dyDescent="0.25">
      <c r="A219" s="20">
        <v>3639</v>
      </c>
      <c r="B219" s="17">
        <v>5424</v>
      </c>
      <c r="C219" s="48" t="s">
        <v>84</v>
      </c>
      <c r="D219" s="21" t="s">
        <v>147</v>
      </c>
      <c r="E219" s="19">
        <v>20000</v>
      </c>
      <c r="G219" s="44"/>
    </row>
    <row r="220" spans="1:7" s="43" customFormat="1" ht="38.25" x14ac:dyDescent="0.25">
      <c r="A220" s="20">
        <v>3639</v>
      </c>
      <c r="B220" s="17">
        <v>6121</v>
      </c>
      <c r="C220" s="48" t="s">
        <v>64</v>
      </c>
      <c r="D220" s="61" t="s">
        <v>319</v>
      </c>
      <c r="E220" s="62">
        <v>3900000</v>
      </c>
      <c r="G220" s="44"/>
    </row>
    <row r="221" spans="1:7" s="43" customFormat="1" ht="25.5" x14ac:dyDescent="0.25">
      <c r="A221" s="20">
        <v>3639</v>
      </c>
      <c r="B221" s="17">
        <v>6122</v>
      </c>
      <c r="C221" s="48" t="s">
        <v>121</v>
      </c>
      <c r="D221" s="21" t="s">
        <v>324</v>
      </c>
      <c r="E221" s="19">
        <v>100000</v>
      </c>
      <c r="G221" s="44"/>
    </row>
    <row r="222" spans="1:7" s="43" customFormat="1" ht="15.75" x14ac:dyDescent="0.25">
      <c r="A222" s="20">
        <v>3639</v>
      </c>
      <c r="B222" s="17">
        <v>6130</v>
      </c>
      <c r="C222" s="48" t="s">
        <v>149</v>
      </c>
      <c r="D222" s="21"/>
      <c r="E222" s="19"/>
      <c r="G222" s="44"/>
    </row>
    <row r="223" spans="1:7" s="43" customFormat="1" ht="15.75" x14ac:dyDescent="0.25">
      <c r="A223" s="20"/>
      <c r="B223" s="17"/>
      <c r="C223" s="48"/>
      <c r="D223" s="21"/>
      <c r="E223" s="19"/>
      <c r="G223" s="44"/>
    </row>
    <row r="224" spans="1:7" s="43" customFormat="1" ht="15.75" x14ac:dyDescent="0.25">
      <c r="A224" s="28">
        <v>3639</v>
      </c>
      <c r="B224" s="17"/>
      <c r="C224" s="50" t="s">
        <v>150</v>
      </c>
      <c r="D224" s="51"/>
      <c r="E224" s="26">
        <f>SUM(E201:E223)</f>
        <v>6334400</v>
      </c>
      <c r="G224" s="44"/>
    </row>
    <row r="225" spans="1:7" s="43" customFormat="1" ht="21.75" customHeight="1" x14ac:dyDescent="0.25">
      <c r="A225" s="20"/>
      <c r="B225" s="17"/>
      <c r="C225" s="50"/>
      <c r="D225" s="51"/>
      <c r="E225" s="26"/>
      <c r="G225" s="44"/>
    </row>
    <row r="226" spans="1:7" s="43" customFormat="1" ht="15.75" x14ac:dyDescent="0.25">
      <c r="A226" s="20">
        <v>3721</v>
      </c>
      <c r="B226" s="17">
        <v>5169</v>
      </c>
      <c r="C226" s="48" t="s">
        <v>49</v>
      </c>
      <c r="D226" s="21"/>
      <c r="E226" s="19">
        <v>130000</v>
      </c>
      <c r="G226" s="44"/>
    </row>
    <row r="227" spans="1:7" s="43" customFormat="1" ht="15.75" x14ac:dyDescent="0.25">
      <c r="A227" s="28"/>
      <c r="B227" s="17"/>
      <c r="C227" s="50"/>
      <c r="D227" s="51"/>
      <c r="E227" s="26"/>
      <c r="G227" s="44"/>
    </row>
    <row r="228" spans="1:7" s="43" customFormat="1" ht="15.75" x14ac:dyDescent="0.25">
      <c r="A228" s="28">
        <v>3721</v>
      </c>
      <c r="B228" s="49"/>
      <c r="C228" s="50" t="s">
        <v>151</v>
      </c>
      <c r="D228" s="51"/>
      <c r="E228" s="26">
        <f>SUM(E226:E227)</f>
        <v>130000</v>
      </c>
      <c r="G228" s="44"/>
    </row>
    <row r="229" spans="1:7" s="43" customFormat="1" ht="21.75" customHeight="1" x14ac:dyDescent="0.25">
      <c r="A229" s="20"/>
      <c r="B229" s="49"/>
      <c r="C229" s="48"/>
      <c r="D229" s="21"/>
      <c r="E229" s="19"/>
      <c r="G229" s="44"/>
    </row>
    <row r="230" spans="1:7" s="43" customFormat="1" ht="15.75" x14ac:dyDescent="0.25">
      <c r="A230" s="20">
        <v>3722</v>
      </c>
      <c r="B230" s="17">
        <v>5011</v>
      </c>
      <c r="C230" s="48" t="s">
        <v>152</v>
      </c>
      <c r="D230" s="21" t="s">
        <v>153</v>
      </c>
      <c r="E230" s="19">
        <v>340000</v>
      </c>
      <c r="G230" s="44"/>
    </row>
    <row r="231" spans="1:7" s="43" customFormat="1" ht="15.75" x14ac:dyDescent="0.25">
      <c r="A231" s="20">
        <v>3722</v>
      </c>
      <c r="B231" s="17">
        <v>5031</v>
      </c>
      <c r="C231" s="48" t="s">
        <v>93</v>
      </c>
      <c r="D231" s="57">
        <v>0.25</v>
      </c>
      <c r="E231" s="19">
        <v>85000</v>
      </c>
      <c r="G231" s="44"/>
    </row>
    <row r="232" spans="1:7" s="43" customFormat="1" ht="15.75" x14ac:dyDescent="0.25">
      <c r="A232" s="20">
        <v>3722</v>
      </c>
      <c r="B232" s="17">
        <v>5032</v>
      </c>
      <c r="C232" s="48" t="s">
        <v>94</v>
      </c>
      <c r="D232" s="57">
        <v>0.09</v>
      </c>
      <c r="E232" s="19">
        <v>30600</v>
      </c>
      <c r="G232" s="44"/>
    </row>
    <row r="233" spans="1:7" s="43" customFormat="1" ht="15.75" x14ac:dyDescent="0.25">
      <c r="A233" s="20">
        <v>3722</v>
      </c>
      <c r="B233" s="17">
        <v>5139</v>
      </c>
      <c r="C233" s="48" t="s">
        <v>107</v>
      </c>
      <c r="D233" s="21" t="s">
        <v>154</v>
      </c>
      <c r="E233" s="19">
        <v>25000</v>
      </c>
      <c r="G233" s="44"/>
    </row>
    <row r="234" spans="1:7" s="43" customFormat="1" ht="15.75" x14ac:dyDescent="0.25">
      <c r="A234" s="20">
        <v>3722</v>
      </c>
      <c r="B234" s="17">
        <v>5424</v>
      </c>
      <c r="C234" s="48" t="s">
        <v>84</v>
      </c>
      <c r="D234" s="21" t="s">
        <v>155</v>
      </c>
      <c r="E234" s="19">
        <v>10000</v>
      </c>
      <c r="G234" s="44"/>
    </row>
    <row r="235" spans="1:7" s="43" customFormat="1" ht="15.75" x14ac:dyDescent="0.25">
      <c r="A235" s="20">
        <v>3722</v>
      </c>
      <c r="B235" s="17">
        <v>5169</v>
      </c>
      <c r="C235" s="48" t="s">
        <v>156</v>
      </c>
      <c r="D235" s="21" t="s">
        <v>157</v>
      </c>
      <c r="E235" s="19">
        <v>1700000</v>
      </c>
      <c r="G235" s="44"/>
    </row>
    <row r="236" spans="1:7" s="43" customFormat="1" ht="15.75" x14ac:dyDescent="0.25">
      <c r="A236" s="28"/>
      <c r="C236" s="50"/>
      <c r="D236" s="51"/>
      <c r="E236" s="26"/>
      <c r="G236" s="44"/>
    </row>
    <row r="237" spans="1:7" s="43" customFormat="1" ht="15.75" x14ac:dyDescent="0.25">
      <c r="A237" s="28">
        <v>3722</v>
      </c>
      <c r="B237" s="49"/>
      <c r="C237" s="50" t="s">
        <v>158</v>
      </c>
      <c r="D237" s="51"/>
      <c r="E237" s="26">
        <f>SUM(E230:E236)</f>
        <v>2190600</v>
      </c>
      <c r="G237" s="44"/>
    </row>
    <row r="238" spans="1:7" s="43" customFormat="1" ht="21.75" customHeight="1" x14ac:dyDescent="0.25">
      <c r="A238" s="20"/>
      <c r="B238" s="49"/>
      <c r="C238" s="48"/>
      <c r="D238" s="21"/>
      <c r="E238" s="19"/>
      <c r="G238" s="44"/>
    </row>
    <row r="239" spans="1:7" s="43" customFormat="1" ht="15.75" x14ac:dyDescent="0.25">
      <c r="A239" s="20">
        <v>3726</v>
      </c>
      <c r="B239" s="17">
        <v>5169</v>
      </c>
      <c r="C239" s="48" t="s">
        <v>49</v>
      </c>
      <c r="D239" s="21" t="s">
        <v>159</v>
      </c>
      <c r="E239" s="19">
        <v>430000</v>
      </c>
      <c r="G239" s="44"/>
    </row>
    <row r="240" spans="1:7" s="43" customFormat="1" ht="31.5" x14ac:dyDescent="0.25">
      <c r="A240" s="28">
        <v>3726</v>
      </c>
      <c r="B240" s="17"/>
      <c r="C240" s="50" t="s">
        <v>160</v>
      </c>
      <c r="D240" s="21"/>
      <c r="E240" s="26">
        <f>SUM(E239:E239)</f>
        <v>430000</v>
      </c>
      <c r="G240" s="44"/>
    </row>
    <row r="241" spans="1:7" s="43" customFormat="1" ht="21.75" customHeight="1" x14ac:dyDescent="0.25">
      <c r="A241" s="20"/>
      <c r="B241" s="17"/>
      <c r="C241" s="48"/>
      <c r="D241" s="21"/>
      <c r="E241" s="19"/>
      <c r="G241" s="44"/>
    </row>
    <row r="242" spans="1:7" s="43" customFormat="1" ht="21.75" customHeight="1" x14ac:dyDescent="0.25">
      <c r="A242" s="20">
        <v>3744</v>
      </c>
      <c r="B242" s="17">
        <v>6119</v>
      </c>
      <c r="C242" s="48" t="s">
        <v>309</v>
      </c>
      <c r="D242" s="61" t="s">
        <v>310</v>
      </c>
      <c r="E242" s="19">
        <v>150000</v>
      </c>
      <c r="G242" s="44"/>
    </row>
    <row r="243" spans="1:7" s="43" customFormat="1" ht="21.75" customHeight="1" x14ac:dyDescent="0.25">
      <c r="A243" s="20">
        <v>3744</v>
      </c>
      <c r="B243" s="17">
        <v>6122</v>
      </c>
      <c r="C243" s="48" t="s">
        <v>311</v>
      </c>
      <c r="D243" s="61" t="s">
        <v>312</v>
      </c>
      <c r="E243" s="19">
        <v>1950000</v>
      </c>
      <c r="G243" s="44"/>
    </row>
    <row r="244" spans="1:7" s="43" customFormat="1" ht="21.75" customHeight="1" x14ac:dyDescent="0.25">
      <c r="A244" s="20"/>
      <c r="B244" s="17"/>
      <c r="C244" s="48"/>
      <c r="D244" s="21"/>
      <c r="E244" s="19"/>
      <c r="G244" s="44"/>
    </row>
    <row r="245" spans="1:7" s="43" customFormat="1" ht="21.75" customHeight="1" x14ac:dyDescent="0.25">
      <c r="A245" s="20">
        <v>3744</v>
      </c>
      <c r="B245" s="17"/>
      <c r="C245" s="50" t="s">
        <v>308</v>
      </c>
      <c r="D245" s="21"/>
      <c r="E245" s="62">
        <f>SUM(E242:E244)</f>
        <v>2100000</v>
      </c>
      <c r="G245" s="44"/>
    </row>
    <row r="246" spans="1:7" s="43" customFormat="1" ht="21.75" customHeight="1" x14ac:dyDescent="0.25">
      <c r="A246" s="20"/>
      <c r="B246" s="17"/>
      <c r="C246" s="48"/>
      <c r="D246" s="21"/>
      <c r="E246" s="19"/>
      <c r="G246" s="44"/>
    </row>
    <row r="247" spans="1:7" s="43" customFormat="1" ht="15.75" x14ac:dyDescent="0.25">
      <c r="A247" s="20">
        <v>3745</v>
      </c>
      <c r="B247" s="17">
        <v>5011</v>
      </c>
      <c r="C247" s="48" t="s">
        <v>152</v>
      </c>
      <c r="D247" s="21" t="s">
        <v>153</v>
      </c>
      <c r="E247" s="19">
        <v>340000</v>
      </c>
      <c r="G247" s="44"/>
    </row>
    <row r="248" spans="1:7" s="43" customFormat="1" ht="15.75" x14ac:dyDescent="0.25">
      <c r="A248" s="20">
        <v>3745</v>
      </c>
      <c r="B248" s="17">
        <v>5021</v>
      </c>
      <c r="C248" s="48" t="s">
        <v>106</v>
      </c>
      <c r="D248" s="21" t="s">
        <v>161</v>
      </c>
      <c r="E248" s="19">
        <v>6000</v>
      </c>
      <c r="G248" s="44"/>
    </row>
    <row r="249" spans="1:7" s="43" customFormat="1" ht="15.75" x14ac:dyDescent="0.25">
      <c r="A249" s="20">
        <v>3745</v>
      </c>
      <c r="B249" s="17">
        <v>5031</v>
      </c>
      <c r="C249" s="48" t="s">
        <v>93</v>
      </c>
      <c r="D249" s="57">
        <v>0.25</v>
      </c>
      <c r="E249" s="19">
        <v>85000</v>
      </c>
      <c r="G249" s="44"/>
    </row>
    <row r="250" spans="1:7" s="43" customFormat="1" ht="15.75" x14ac:dyDescent="0.25">
      <c r="A250" s="20">
        <v>3745</v>
      </c>
      <c r="B250" s="17">
        <v>5032</v>
      </c>
      <c r="C250" s="48" t="s">
        <v>94</v>
      </c>
      <c r="D250" s="57">
        <v>0.09</v>
      </c>
      <c r="E250" s="19">
        <v>30600</v>
      </c>
      <c r="G250" s="44"/>
    </row>
    <row r="251" spans="1:7" s="43" customFormat="1" ht="25.5" x14ac:dyDescent="0.25">
      <c r="A251" s="20">
        <v>3745</v>
      </c>
      <c r="B251" s="17">
        <v>5139</v>
      </c>
      <c r="C251" s="48" t="s">
        <v>52</v>
      </c>
      <c r="D251" s="21" t="s">
        <v>236</v>
      </c>
      <c r="E251" s="19">
        <v>150000</v>
      </c>
      <c r="G251" s="44"/>
    </row>
    <row r="252" spans="1:7" s="43" customFormat="1" ht="15.75" x14ac:dyDescent="0.25">
      <c r="A252" s="20">
        <v>3745</v>
      </c>
      <c r="B252" s="17">
        <v>5169</v>
      </c>
      <c r="C252" s="48" t="s">
        <v>49</v>
      </c>
      <c r="D252" s="21" t="s">
        <v>300</v>
      </c>
      <c r="E252" s="19">
        <v>200000</v>
      </c>
      <c r="G252" s="44"/>
    </row>
    <row r="253" spans="1:7" s="43" customFormat="1" ht="15.75" x14ac:dyDescent="0.25">
      <c r="A253" s="20">
        <v>3745</v>
      </c>
      <c r="B253" s="17">
        <v>5171</v>
      </c>
      <c r="C253" s="48" t="s">
        <v>55</v>
      </c>
      <c r="D253" s="21"/>
      <c r="E253" s="19" t="s">
        <v>8</v>
      </c>
      <c r="G253" s="44"/>
    </row>
    <row r="254" spans="1:7" s="43" customFormat="1" ht="15.75" x14ac:dyDescent="0.25">
      <c r="A254" s="20">
        <v>3745</v>
      </c>
      <c r="B254" s="17">
        <v>5424</v>
      </c>
      <c r="C254" s="48" t="s">
        <v>162</v>
      </c>
      <c r="D254" s="21"/>
      <c r="E254" s="19">
        <v>10000</v>
      </c>
      <c r="G254" s="44"/>
    </row>
    <row r="255" spans="1:7" s="43" customFormat="1" ht="15.75" x14ac:dyDescent="0.25">
      <c r="A255" s="20">
        <v>3745</v>
      </c>
      <c r="B255" s="17">
        <v>5499</v>
      </c>
      <c r="C255" s="48" t="s">
        <v>242</v>
      </c>
      <c r="D255" s="21" t="s">
        <v>301</v>
      </c>
      <c r="E255" s="19">
        <v>100000</v>
      </c>
      <c r="G255" s="44"/>
    </row>
    <row r="256" spans="1:7" s="43" customFormat="1" ht="15.75" x14ac:dyDescent="0.25">
      <c r="A256" s="20"/>
      <c r="B256" s="17"/>
      <c r="C256" s="48"/>
      <c r="D256" s="21"/>
      <c r="E256" s="19"/>
      <c r="G256" s="44"/>
    </row>
    <row r="257" spans="1:7" s="43" customFormat="1" ht="15.75" x14ac:dyDescent="0.25">
      <c r="A257" s="20">
        <v>3745</v>
      </c>
      <c r="B257" s="17"/>
      <c r="C257" s="50" t="s">
        <v>163</v>
      </c>
      <c r="D257" s="21"/>
      <c r="E257" s="26">
        <f>SUM(E247:E256)</f>
        <v>921600</v>
      </c>
      <c r="G257" s="44"/>
    </row>
    <row r="258" spans="1:7" s="43" customFormat="1" ht="21.75" customHeight="1" x14ac:dyDescent="0.25">
      <c r="A258" s="20"/>
      <c r="B258" s="17"/>
      <c r="C258" s="48"/>
      <c r="D258" s="21"/>
      <c r="E258" s="19"/>
      <c r="G258" s="44"/>
    </row>
    <row r="259" spans="1:7" s="43" customFormat="1" ht="15.75" x14ac:dyDescent="0.25">
      <c r="A259" s="20">
        <v>4349</v>
      </c>
      <c r="B259" s="17">
        <v>5169</v>
      </c>
      <c r="C259" s="48" t="s">
        <v>49</v>
      </c>
      <c r="D259" s="21" t="s">
        <v>164</v>
      </c>
      <c r="E259" s="19">
        <v>10000</v>
      </c>
      <c r="G259" s="44"/>
    </row>
    <row r="260" spans="1:7" s="43" customFormat="1" ht="15.75" x14ac:dyDescent="0.25">
      <c r="A260" s="20">
        <v>4349</v>
      </c>
      <c r="B260" s="17">
        <v>5321</v>
      </c>
      <c r="C260" s="48" t="s">
        <v>264</v>
      </c>
      <c r="D260" s="21" t="s">
        <v>279</v>
      </c>
      <c r="E260" s="19">
        <v>189800</v>
      </c>
      <c r="G260" s="44"/>
    </row>
    <row r="261" spans="1:7" s="43" customFormat="1" ht="15.75" x14ac:dyDescent="0.25">
      <c r="A261" s="20"/>
      <c r="B261" s="17"/>
      <c r="C261" s="48"/>
      <c r="D261" s="21"/>
      <c r="E261" s="19"/>
      <c r="G261" s="44"/>
    </row>
    <row r="262" spans="1:7" s="43" customFormat="1" ht="15.75" x14ac:dyDescent="0.25">
      <c r="A262" s="28">
        <v>4349</v>
      </c>
      <c r="B262" s="17"/>
      <c r="C262" s="50" t="s">
        <v>165</v>
      </c>
      <c r="D262" s="21"/>
      <c r="E262" s="26">
        <f>SUM(E259:E261)</f>
        <v>199800</v>
      </c>
      <c r="G262" s="44"/>
    </row>
    <row r="263" spans="1:7" s="43" customFormat="1" ht="21.75" customHeight="1" x14ac:dyDescent="0.25">
      <c r="A263" s="20"/>
      <c r="B263" s="49"/>
      <c r="C263" s="48"/>
      <c r="D263" s="21"/>
      <c r="E263" s="19"/>
      <c r="G263" s="44"/>
    </row>
    <row r="264" spans="1:7" s="43" customFormat="1" ht="38.25" x14ac:dyDescent="0.25">
      <c r="A264" s="20">
        <v>4351</v>
      </c>
      <c r="B264" s="17">
        <v>5024</v>
      </c>
      <c r="C264" s="48" t="s">
        <v>302</v>
      </c>
      <c r="D264" s="21" t="s">
        <v>303</v>
      </c>
      <c r="E264" s="19">
        <v>104500</v>
      </c>
      <c r="G264" s="44"/>
    </row>
    <row r="265" spans="1:7" s="43" customFormat="1" ht="15.75" x14ac:dyDescent="0.25">
      <c r="A265" s="20">
        <v>4351</v>
      </c>
      <c r="B265" s="17">
        <v>5031</v>
      </c>
      <c r="C265" s="48" t="s">
        <v>93</v>
      </c>
      <c r="D265" s="57">
        <v>0.25</v>
      </c>
      <c r="E265" s="19">
        <v>26500</v>
      </c>
      <c r="G265" s="44"/>
    </row>
    <row r="266" spans="1:7" s="43" customFormat="1" ht="15.75" x14ac:dyDescent="0.25">
      <c r="A266" s="20">
        <v>4351</v>
      </c>
      <c r="B266" s="17">
        <v>5032</v>
      </c>
      <c r="C266" s="48" t="s">
        <v>94</v>
      </c>
      <c r="D266" s="57">
        <v>0.09</v>
      </c>
      <c r="E266" s="19">
        <v>9500</v>
      </c>
      <c r="G266" s="44"/>
    </row>
    <row r="267" spans="1:7" s="43" customFormat="1" ht="15.75" x14ac:dyDescent="0.25">
      <c r="A267" s="20"/>
      <c r="B267" s="17"/>
      <c r="C267" s="48"/>
      <c r="D267" s="21"/>
      <c r="E267" s="19"/>
      <c r="G267" s="44"/>
    </row>
    <row r="268" spans="1:7" s="43" customFormat="1" ht="21.75" customHeight="1" x14ac:dyDescent="0.25">
      <c r="A268" s="28">
        <v>4351</v>
      </c>
      <c r="B268" s="17"/>
      <c r="C268" s="50" t="s">
        <v>340</v>
      </c>
      <c r="D268" s="21"/>
      <c r="E268" s="26">
        <f>SUM(E264:E267)</f>
        <v>140500</v>
      </c>
      <c r="G268" s="44"/>
    </row>
    <row r="269" spans="1:7" s="43" customFormat="1" ht="21.75" customHeight="1" x14ac:dyDescent="0.25">
      <c r="A269" s="28"/>
      <c r="B269" s="17"/>
      <c r="C269" s="50"/>
      <c r="D269" s="21"/>
      <c r="E269" s="26"/>
      <c r="G269" s="44"/>
    </row>
    <row r="270" spans="1:7" s="43" customFormat="1" ht="15.75" x14ac:dyDescent="0.25">
      <c r="A270" s="20">
        <v>4399</v>
      </c>
      <c r="B270" s="17">
        <v>5499</v>
      </c>
      <c r="C270" s="48" t="s">
        <v>166</v>
      </c>
      <c r="D270" s="21" t="s">
        <v>167</v>
      </c>
      <c r="E270" s="19">
        <v>70000</v>
      </c>
      <c r="G270" s="44"/>
    </row>
    <row r="271" spans="1:7" s="43" customFormat="1" ht="15.75" x14ac:dyDescent="0.25">
      <c r="A271" s="20"/>
      <c r="B271" s="17"/>
      <c r="C271" s="48"/>
      <c r="D271" s="21"/>
      <c r="E271" s="19"/>
      <c r="G271" s="44"/>
    </row>
    <row r="272" spans="1:7" s="43" customFormat="1" ht="15.75" x14ac:dyDescent="0.25">
      <c r="A272" s="28">
        <v>4399</v>
      </c>
      <c r="B272" s="17"/>
      <c r="C272" s="50" t="s">
        <v>168</v>
      </c>
      <c r="D272" s="21"/>
      <c r="E272" s="26">
        <f>SUM(E270:E270)</f>
        <v>70000</v>
      </c>
      <c r="G272" s="44"/>
    </row>
    <row r="273" spans="1:7" s="43" customFormat="1" ht="15.75" x14ac:dyDescent="0.25">
      <c r="A273" s="28"/>
      <c r="B273" s="17"/>
      <c r="C273" s="50"/>
      <c r="D273" s="21"/>
      <c r="E273" s="26"/>
      <c r="G273" s="44"/>
    </row>
    <row r="274" spans="1:7" s="43" customFormat="1" ht="15.75" x14ac:dyDescent="0.25">
      <c r="A274" s="20">
        <v>5213</v>
      </c>
      <c r="B274" s="17">
        <v>5903</v>
      </c>
      <c r="C274" s="48" t="s">
        <v>257</v>
      </c>
      <c r="D274" s="21" t="s">
        <v>331</v>
      </c>
      <c r="E274" s="19">
        <v>20000</v>
      </c>
      <c r="G274" s="44"/>
    </row>
    <row r="275" spans="1:7" s="43" customFormat="1" ht="15.75" x14ac:dyDescent="0.25">
      <c r="A275" s="20"/>
      <c r="B275" s="17"/>
      <c r="C275" s="50"/>
      <c r="D275" s="21"/>
      <c r="E275" s="19"/>
      <c r="G275" s="44"/>
    </row>
    <row r="276" spans="1:7" s="43" customFormat="1" ht="15.75" x14ac:dyDescent="0.25">
      <c r="A276" s="28">
        <v>5213</v>
      </c>
      <c r="B276" s="17"/>
      <c r="C276" s="50" t="s">
        <v>339</v>
      </c>
      <c r="D276" s="21"/>
      <c r="E276" s="26">
        <f>SUM(E274:E275)</f>
        <v>20000</v>
      </c>
      <c r="G276" s="44"/>
    </row>
    <row r="277" spans="1:7" s="43" customFormat="1" ht="21.75" customHeight="1" x14ac:dyDescent="0.25">
      <c r="A277" s="20"/>
      <c r="B277" s="17"/>
      <c r="C277" s="50"/>
      <c r="D277" s="21"/>
      <c r="E277" s="19"/>
      <c r="G277" s="44"/>
    </row>
    <row r="278" spans="1:7" s="43" customFormat="1" ht="25.5" x14ac:dyDescent="0.25">
      <c r="A278" s="20">
        <v>5512</v>
      </c>
      <c r="B278" s="17">
        <v>5021</v>
      </c>
      <c r="C278" s="48" t="s">
        <v>280</v>
      </c>
      <c r="D278" s="21" t="s">
        <v>281</v>
      </c>
      <c r="E278" s="19">
        <v>50000</v>
      </c>
      <c r="G278" s="44"/>
    </row>
    <row r="279" spans="1:7" s="43" customFormat="1" ht="15.75" x14ac:dyDescent="0.25">
      <c r="A279" s="20">
        <v>3412</v>
      </c>
      <c r="B279" s="17">
        <v>5031</v>
      </c>
      <c r="C279" s="48" t="s">
        <v>93</v>
      </c>
      <c r="D279" s="57">
        <v>0.25</v>
      </c>
      <c r="E279" s="19">
        <v>12000</v>
      </c>
      <c r="G279" s="44"/>
    </row>
    <row r="280" spans="1:7" s="43" customFormat="1" ht="15.75" x14ac:dyDescent="0.25">
      <c r="A280" s="20">
        <v>3412</v>
      </c>
      <c r="B280" s="17">
        <v>5032</v>
      </c>
      <c r="C280" s="48" t="s">
        <v>94</v>
      </c>
      <c r="D280" s="57">
        <v>0.09</v>
      </c>
      <c r="E280" s="19">
        <v>4500</v>
      </c>
      <c r="G280" s="44"/>
    </row>
    <row r="281" spans="1:7" s="43" customFormat="1" ht="15.75" x14ac:dyDescent="0.25">
      <c r="A281" s="20">
        <v>5512</v>
      </c>
      <c r="B281" s="17">
        <v>5137</v>
      </c>
      <c r="C281" s="48" t="s">
        <v>170</v>
      </c>
      <c r="D281" s="21" t="s">
        <v>171</v>
      </c>
      <c r="E281" s="19">
        <v>10000</v>
      </c>
      <c r="G281" s="44"/>
    </row>
    <row r="282" spans="1:7" s="43" customFormat="1" ht="25.5" x14ac:dyDescent="0.25">
      <c r="A282" s="20">
        <v>5512</v>
      </c>
      <c r="B282" s="17">
        <v>5139</v>
      </c>
      <c r="C282" s="48" t="s">
        <v>172</v>
      </c>
      <c r="D282" s="21" t="s">
        <v>237</v>
      </c>
      <c r="E282" s="19">
        <v>10000</v>
      </c>
      <c r="G282" s="44"/>
    </row>
    <row r="283" spans="1:7" s="43" customFormat="1" ht="15.75" x14ac:dyDescent="0.25">
      <c r="A283" s="20">
        <v>5512</v>
      </c>
      <c r="B283" s="17">
        <v>5151</v>
      </c>
      <c r="C283" s="48" t="s">
        <v>173</v>
      </c>
      <c r="D283" s="21" t="s">
        <v>174</v>
      </c>
      <c r="E283" s="19">
        <v>20000</v>
      </c>
      <c r="G283" s="44"/>
    </row>
    <row r="284" spans="1:7" s="43" customFormat="1" ht="15.75" x14ac:dyDescent="0.25">
      <c r="A284" s="20">
        <v>5512</v>
      </c>
      <c r="B284" s="17">
        <v>5153</v>
      </c>
      <c r="C284" s="48" t="s">
        <v>175</v>
      </c>
      <c r="D284" s="21"/>
      <c r="E284" s="19">
        <v>35000</v>
      </c>
      <c r="G284" s="44"/>
    </row>
    <row r="285" spans="1:7" s="43" customFormat="1" ht="15.75" x14ac:dyDescent="0.25">
      <c r="A285" s="20">
        <v>5512</v>
      </c>
      <c r="B285" s="17">
        <v>5154</v>
      </c>
      <c r="C285" s="48" t="s">
        <v>98</v>
      </c>
      <c r="D285" s="21"/>
      <c r="E285" s="19">
        <v>20000</v>
      </c>
      <c r="G285" s="44"/>
    </row>
    <row r="286" spans="1:7" s="43" customFormat="1" ht="15.75" x14ac:dyDescent="0.25">
      <c r="A286" s="20">
        <v>5512</v>
      </c>
      <c r="B286" s="17">
        <v>5156</v>
      </c>
      <c r="C286" s="48" t="s">
        <v>176</v>
      </c>
      <c r="D286" s="21" t="s">
        <v>177</v>
      </c>
      <c r="E286" s="19">
        <v>30000</v>
      </c>
      <c r="G286" s="44"/>
    </row>
    <row r="287" spans="1:7" s="43" customFormat="1" ht="15.75" x14ac:dyDescent="0.25">
      <c r="A287" s="20">
        <v>5512</v>
      </c>
      <c r="B287" s="17">
        <v>5162</v>
      </c>
      <c r="C287" s="48" t="s">
        <v>99</v>
      </c>
      <c r="D287" s="21" t="s">
        <v>178</v>
      </c>
      <c r="E287" s="19">
        <v>5000</v>
      </c>
      <c r="G287" s="44"/>
    </row>
    <row r="288" spans="1:7" s="43" customFormat="1" ht="25.5" x14ac:dyDescent="0.25">
      <c r="A288" s="20">
        <v>5512</v>
      </c>
      <c r="B288" s="17">
        <v>5163</v>
      </c>
      <c r="C288" s="48" t="s">
        <v>179</v>
      </c>
      <c r="D288" s="21" t="s">
        <v>304</v>
      </c>
      <c r="E288" s="19">
        <v>50000</v>
      </c>
      <c r="G288" s="44"/>
    </row>
    <row r="289" spans="1:7" s="43" customFormat="1" ht="15.75" x14ac:dyDescent="0.25">
      <c r="A289" s="20">
        <v>5512</v>
      </c>
      <c r="B289" s="17">
        <v>5169</v>
      </c>
      <c r="C289" s="48" t="s">
        <v>180</v>
      </c>
      <c r="D289" s="21" t="s">
        <v>181</v>
      </c>
      <c r="E289" s="19">
        <v>40000</v>
      </c>
      <c r="G289" s="44"/>
    </row>
    <row r="290" spans="1:7" s="43" customFormat="1" ht="38.25" x14ac:dyDescent="0.25">
      <c r="A290" s="20">
        <v>5512</v>
      </c>
      <c r="B290" s="17">
        <v>5171</v>
      </c>
      <c r="C290" s="48" t="s">
        <v>182</v>
      </c>
      <c r="D290" s="61" t="s">
        <v>338</v>
      </c>
      <c r="E290" s="62">
        <v>410000</v>
      </c>
      <c r="G290" s="44"/>
    </row>
    <row r="291" spans="1:7" s="43" customFormat="1" ht="15.75" x14ac:dyDescent="0.25">
      <c r="A291" s="20">
        <v>5512</v>
      </c>
      <c r="B291" s="17">
        <v>5175</v>
      </c>
      <c r="C291" s="48" t="s">
        <v>183</v>
      </c>
      <c r="D291" s="21"/>
      <c r="E291" s="19"/>
      <c r="G291" s="44"/>
    </row>
    <row r="292" spans="1:7" s="43" customFormat="1" ht="15.75" x14ac:dyDescent="0.25">
      <c r="A292" s="20">
        <v>5512</v>
      </c>
      <c r="B292" s="17">
        <v>6121</v>
      </c>
      <c r="C292" s="48" t="s">
        <v>184</v>
      </c>
      <c r="D292" s="21"/>
      <c r="E292" s="19" t="s">
        <v>8</v>
      </c>
      <c r="G292" s="44"/>
    </row>
    <row r="293" spans="1:7" s="43" customFormat="1" ht="15.75" x14ac:dyDescent="0.25">
      <c r="A293" s="20">
        <v>5512</v>
      </c>
      <c r="B293" s="17">
        <v>6122</v>
      </c>
      <c r="C293" s="48" t="s">
        <v>240</v>
      </c>
      <c r="D293" s="21"/>
      <c r="E293" s="19"/>
      <c r="G293" s="44"/>
    </row>
    <row r="294" spans="1:7" s="43" customFormat="1" ht="15.75" x14ac:dyDescent="0.25">
      <c r="A294" s="20">
        <v>5512</v>
      </c>
      <c r="B294" s="17">
        <v>6123</v>
      </c>
      <c r="C294" s="48" t="s">
        <v>148</v>
      </c>
      <c r="D294" s="21"/>
      <c r="E294" s="19" t="s">
        <v>8</v>
      </c>
      <c r="G294" s="44"/>
    </row>
    <row r="295" spans="1:7" s="43" customFormat="1" ht="21.75" customHeight="1" x14ac:dyDescent="0.25">
      <c r="A295" s="28"/>
      <c r="C295" s="50"/>
      <c r="D295" s="21"/>
      <c r="E295" s="26"/>
      <c r="G295" s="44"/>
    </row>
    <row r="296" spans="1:7" s="43" customFormat="1" ht="15.75" x14ac:dyDescent="0.25">
      <c r="A296" s="28">
        <v>5512</v>
      </c>
      <c r="B296" s="49"/>
      <c r="C296" s="50" t="s">
        <v>185</v>
      </c>
      <c r="D296" s="51"/>
      <c r="E296" s="26">
        <f>SUM(E278:E295)</f>
        <v>696500</v>
      </c>
      <c r="G296" s="44"/>
    </row>
    <row r="297" spans="1:7" s="43" customFormat="1" ht="15.75" x14ac:dyDescent="0.25">
      <c r="A297" s="20"/>
      <c r="B297" s="49"/>
      <c r="C297" s="50"/>
      <c r="D297" s="51"/>
      <c r="E297" s="26"/>
      <c r="G297" s="44"/>
    </row>
    <row r="298" spans="1:7" s="43" customFormat="1" ht="15.75" x14ac:dyDescent="0.25">
      <c r="A298" s="20">
        <v>6112</v>
      </c>
      <c r="B298" s="17">
        <v>5021</v>
      </c>
      <c r="C298" s="48" t="s">
        <v>67</v>
      </c>
      <c r="D298" s="21" t="s">
        <v>186</v>
      </c>
      <c r="E298" s="19">
        <v>152000</v>
      </c>
      <c r="G298" s="44"/>
    </row>
    <row r="299" spans="1:7" s="43" customFormat="1" ht="15.75" x14ac:dyDescent="0.25">
      <c r="A299" s="20">
        <v>6112</v>
      </c>
      <c r="B299" s="17">
        <v>5023</v>
      </c>
      <c r="C299" s="48" t="s">
        <v>187</v>
      </c>
      <c r="D299" s="21" t="s">
        <v>188</v>
      </c>
      <c r="E299" s="19">
        <v>1747000</v>
      </c>
      <c r="G299" s="44"/>
    </row>
    <row r="300" spans="1:7" s="43" customFormat="1" ht="15.75" x14ac:dyDescent="0.25">
      <c r="A300" s="20">
        <v>6112</v>
      </c>
      <c r="B300" s="17">
        <v>5031</v>
      </c>
      <c r="C300" s="48" t="s">
        <v>189</v>
      </c>
      <c r="D300" s="57">
        <v>0.25</v>
      </c>
      <c r="E300" s="19">
        <v>344000</v>
      </c>
      <c r="G300" s="44"/>
    </row>
    <row r="301" spans="1:7" s="43" customFormat="1" ht="15.75" x14ac:dyDescent="0.25">
      <c r="A301" s="20">
        <v>6112</v>
      </c>
      <c r="B301" s="17">
        <v>5032</v>
      </c>
      <c r="C301" s="48" t="s">
        <v>135</v>
      </c>
      <c r="D301" s="57">
        <v>0.09</v>
      </c>
      <c r="E301" s="19">
        <v>171000</v>
      </c>
      <c r="G301" s="44"/>
    </row>
    <row r="302" spans="1:7" s="43" customFormat="1" ht="15.75" x14ac:dyDescent="0.25">
      <c r="A302" s="20">
        <v>6112</v>
      </c>
      <c r="B302" s="17">
        <v>5136</v>
      </c>
      <c r="C302" s="48" t="s">
        <v>190</v>
      </c>
      <c r="D302" s="21"/>
      <c r="E302" s="19"/>
      <c r="G302" s="44"/>
    </row>
    <row r="303" spans="1:7" s="43" customFormat="1" ht="15.75" x14ac:dyDescent="0.25">
      <c r="A303" s="20">
        <v>6112</v>
      </c>
      <c r="B303" s="17">
        <v>5139</v>
      </c>
      <c r="C303" s="48" t="s">
        <v>52</v>
      </c>
      <c r="D303" s="21"/>
      <c r="E303" s="19"/>
      <c r="G303" s="44"/>
    </row>
    <row r="304" spans="1:7" s="43" customFormat="1" ht="15.75" x14ac:dyDescent="0.25">
      <c r="A304" s="20">
        <v>6112</v>
      </c>
      <c r="B304" s="17">
        <v>5137</v>
      </c>
      <c r="C304" s="48" t="s">
        <v>72</v>
      </c>
      <c r="D304" s="21"/>
      <c r="E304" s="19">
        <v>20000</v>
      </c>
      <c r="G304" s="44"/>
    </row>
    <row r="305" spans="1:7" s="43" customFormat="1" ht="15.75" x14ac:dyDescent="0.25">
      <c r="A305" s="20">
        <v>6112</v>
      </c>
      <c r="B305" s="17">
        <v>5162</v>
      </c>
      <c r="C305" s="48" t="s">
        <v>99</v>
      </c>
      <c r="D305" s="21" t="s">
        <v>191</v>
      </c>
      <c r="E305" s="19">
        <v>15000</v>
      </c>
      <c r="G305" s="44"/>
    </row>
    <row r="306" spans="1:7" s="43" customFormat="1" ht="15.75" x14ac:dyDescent="0.25">
      <c r="A306" s="20">
        <v>6112</v>
      </c>
      <c r="B306" s="17">
        <v>5167</v>
      </c>
      <c r="C306" s="48" t="s">
        <v>192</v>
      </c>
      <c r="D306" s="21" t="s">
        <v>193</v>
      </c>
      <c r="E306" s="19">
        <v>20000</v>
      </c>
      <c r="G306" s="44"/>
    </row>
    <row r="307" spans="1:7" s="43" customFormat="1" ht="15.75" x14ac:dyDescent="0.25">
      <c r="A307" s="20">
        <v>6112</v>
      </c>
      <c r="B307" s="17">
        <v>5169</v>
      </c>
      <c r="C307" s="48" t="s">
        <v>49</v>
      </c>
      <c r="D307" s="21"/>
      <c r="E307" s="19"/>
      <c r="G307" s="44"/>
    </row>
    <row r="308" spans="1:7" s="43" customFormat="1" ht="15.75" x14ac:dyDescent="0.25">
      <c r="A308" s="20">
        <v>6112</v>
      </c>
      <c r="B308" s="17">
        <v>5171</v>
      </c>
      <c r="C308" s="48" t="s">
        <v>55</v>
      </c>
      <c r="D308" s="21"/>
      <c r="E308" s="19"/>
      <c r="G308" s="44"/>
    </row>
    <row r="309" spans="1:7" s="43" customFormat="1" ht="15.75" x14ac:dyDescent="0.25">
      <c r="A309" s="20">
        <v>6112</v>
      </c>
      <c r="B309" s="17">
        <v>5173</v>
      </c>
      <c r="C309" s="48" t="s">
        <v>82</v>
      </c>
      <c r="D309" s="21" t="s">
        <v>188</v>
      </c>
      <c r="E309" s="19">
        <v>5000</v>
      </c>
      <c r="G309" s="44"/>
    </row>
    <row r="310" spans="1:7" s="43" customFormat="1" ht="15.75" x14ac:dyDescent="0.25">
      <c r="A310" s="20">
        <v>6112</v>
      </c>
      <c r="B310" s="17">
        <v>5175</v>
      </c>
      <c r="C310" s="48" t="s">
        <v>183</v>
      </c>
      <c r="D310" s="21" t="s">
        <v>194</v>
      </c>
      <c r="E310" s="19">
        <v>30000</v>
      </c>
      <c r="G310" s="44"/>
    </row>
    <row r="311" spans="1:7" s="43" customFormat="1" ht="15.75" x14ac:dyDescent="0.25">
      <c r="A311" s="20">
        <v>6112</v>
      </c>
      <c r="B311" s="17">
        <v>5424</v>
      </c>
      <c r="C311" s="48" t="s">
        <v>258</v>
      </c>
      <c r="D311" s="21"/>
      <c r="E311" s="19">
        <v>10000</v>
      </c>
      <c r="G311" s="44"/>
    </row>
    <row r="312" spans="1:7" s="43" customFormat="1" ht="21.75" customHeight="1" x14ac:dyDescent="0.25">
      <c r="A312" s="28"/>
      <c r="C312" s="50"/>
      <c r="D312" s="51"/>
      <c r="E312" s="26"/>
      <c r="G312" s="44"/>
    </row>
    <row r="313" spans="1:7" s="43" customFormat="1" ht="15.75" x14ac:dyDescent="0.25">
      <c r="A313" s="28">
        <v>6112</v>
      </c>
      <c r="B313" s="17"/>
      <c r="C313" s="50" t="s">
        <v>195</v>
      </c>
      <c r="D313" s="51"/>
      <c r="E313" s="26">
        <f>SUM(E298:E312)</f>
        <v>2514000</v>
      </c>
      <c r="G313" s="44"/>
    </row>
    <row r="314" spans="1:7" s="43" customFormat="1" ht="15.75" x14ac:dyDescent="0.25">
      <c r="A314" s="28"/>
      <c r="B314" s="17"/>
      <c r="C314" s="50"/>
      <c r="D314" s="51"/>
      <c r="E314" s="26"/>
      <c r="G314" s="44"/>
    </row>
    <row r="315" spans="1:7" s="43" customFormat="1" ht="15.75" x14ac:dyDescent="0.25">
      <c r="A315" s="20">
        <v>6171</v>
      </c>
      <c r="B315" s="17">
        <v>5011</v>
      </c>
      <c r="C315" s="48" t="s">
        <v>152</v>
      </c>
      <c r="D315" s="21" t="s">
        <v>282</v>
      </c>
      <c r="E315" s="19">
        <v>1386000</v>
      </c>
      <c r="G315" s="44"/>
    </row>
    <row r="316" spans="1:7" s="43" customFormat="1" ht="15.75" x14ac:dyDescent="0.25">
      <c r="A316" s="20">
        <v>6171</v>
      </c>
      <c r="B316" s="17">
        <v>5021</v>
      </c>
      <c r="C316" s="48" t="s">
        <v>196</v>
      </c>
      <c r="D316" s="21"/>
      <c r="E316" s="19">
        <v>0</v>
      </c>
      <c r="G316" s="44"/>
    </row>
    <row r="317" spans="1:7" s="43" customFormat="1" ht="15.75" x14ac:dyDescent="0.25">
      <c r="A317" s="20">
        <v>6171</v>
      </c>
      <c r="B317" s="17">
        <v>5031</v>
      </c>
      <c r="C317" s="48" t="s">
        <v>197</v>
      </c>
      <c r="D317" s="57">
        <v>0.25</v>
      </c>
      <c r="E317" s="19">
        <v>347000</v>
      </c>
      <c r="G317" s="44"/>
    </row>
    <row r="318" spans="1:7" s="43" customFormat="1" ht="15.75" x14ac:dyDescent="0.25">
      <c r="A318" s="20">
        <v>6171</v>
      </c>
      <c r="B318" s="17">
        <v>5032</v>
      </c>
      <c r="C318" s="48" t="s">
        <v>198</v>
      </c>
      <c r="D318" s="57">
        <v>0.09</v>
      </c>
      <c r="E318" s="19">
        <v>125000</v>
      </c>
      <c r="G318" s="44"/>
    </row>
    <row r="319" spans="1:7" s="43" customFormat="1" ht="15.75" x14ac:dyDescent="0.25">
      <c r="A319" s="20">
        <v>6171</v>
      </c>
      <c r="B319" s="17">
        <v>5038</v>
      </c>
      <c r="C319" s="48" t="s">
        <v>305</v>
      </c>
      <c r="D319" s="21" t="s">
        <v>199</v>
      </c>
      <c r="E319" s="19">
        <v>13000</v>
      </c>
      <c r="G319" s="44"/>
    </row>
    <row r="320" spans="1:7" s="43" customFormat="1" ht="25.5" x14ac:dyDescent="0.25">
      <c r="A320" s="20">
        <v>6171</v>
      </c>
      <c r="B320" s="17">
        <v>5132</v>
      </c>
      <c r="C320" s="48" t="s">
        <v>200</v>
      </c>
      <c r="D320" s="21" t="s">
        <v>306</v>
      </c>
      <c r="E320" s="19">
        <v>35000</v>
      </c>
      <c r="G320" s="44"/>
    </row>
    <row r="321" spans="1:7" s="43" customFormat="1" ht="15.75" x14ac:dyDescent="0.25">
      <c r="A321" s="20">
        <v>6171</v>
      </c>
      <c r="B321" s="17">
        <v>5136</v>
      </c>
      <c r="C321" s="48" t="s">
        <v>201</v>
      </c>
      <c r="D321" s="21"/>
      <c r="E321" s="19">
        <v>15000</v>
      </c>
      <c r="G321" s="44"/>
    </row>
    <row r="322" spans="1:7" s="43" customFormat="1" ht="15.75" x14ac:dyDescent="0.25">
      <c r="A322" s="20">
        <v>6171</v>
      </c>
      <c r="B322" s="17">
        <v>5137</v>
      </c>
      <c r="C322" s="48" t="s">
        <v>72</v>
      </c>
      <c r="D322" s="21" t="s">
        <v>243</v>
      </c>
      <c r="E322" s="19">
        <v>50000</v>
      </c>
      <c r="G322" s="44"/>
    </row>
    <row r="323" spans="1:7" s="43" customFormat="1" ht="15.75" x14ac:dyDescent="0.25">
      <c r="A323" s="20">
        <v>6171</v>
      </c>
      <c r="B323" s="17">
        <v>5138</v>
      </c>
      <c r="C323" s="48" t="s">
        <v>202</v>
      </c>
      <c r="D323" s="21" t="s">
        <v>29</v>
      </c>
      <c r="E323" s="19">
        <v>3000</v>
      </c>
      <c r="G323" s="44"/>
    </row>
    <row r="324" spans="1:7" s="43" customFormat="1" ht="25.5" x14ac:dyDescent="0.25">
      <c r="A324" s="20">
        <v>6171</v>
      </c>
      <c r="B324" s="17">
        <v>5139</v>
      </c>
      <c r="C324" s="48" t="s">
        <v>52</v>
      </c>
      <c r="D324" s="21" t="s">
        <v>238</v>
      </c>
      <c r="E324" s="19">
        <v>110000</v>
      </c>
      <c r="G324" s="44"/>
    </row>
    <row r="325" spans="1:7" s="43" customFormat="1" ht="15.75" x14ac:dyDescent="0.25">
      <c r="A325" s="20">
        <v>6171</v>
      </c>
      <c r="B325" s="17">
        <v>5151</v>
      </c>
      <c r="C325" s="48" t="s">
        <v>75</v>
      </c>
      <c r="D325" s="21"/>
      <c r="E325" s="19">
        <v>15000</v>
      </c>
      <c r="G325" s="44"/>
    </row>
    <row r="326" spans="1:7" s="43" customFormat="1" ht="15.75" x14ac:dyDescent="0.25">
      <c r="A326" s="20">
        <v>6171</v>
      </c>
      <c r="B326" s="17">
        <v>5153</v>
      </c>
      <c r="C326" s="48" t="s">
        <v>76</v>
      </c>
      <c r="D326" s="21"/>
      <c r="E326" s="19">
        <v>140000</v>
      </c>
      <c r="G326" s="44"/>
    </row>
    <row r="327" spans="1:7" s="43" customFormat="1" ht="15.75" x14ac:dyDescent="0.25">
      <c r="A327" s="20">
        <v>6171</v>
      </c>
      <c r="B327" s="17">
        <v>5154</v>
      </c>
      <c r="C327" s="48" t="s">
        <v>98</v>
      </c>
      <c r="D327" s="21"/>
      <c r="E327" s="19">
        <v>40000</v>
      </c>
      <c r="G327" s="44"/>
    </row>
    <row r="328" spans="1:7" s="43" customFormat="1" ht="15.75" x14ac:dyDescent="0.25">
      <c r="A328" s="20">
        <v>6171</v>
      </c>
      <c r="B328" s="17">
        <v>5161</v>
      </c>
      <c r="C328" s="48" t="s">
        <v>203</v>
      </c>
      <c r="D328" s="21" t="s">
        <v>204</v>
      </c>
      <c r="E328" s="19">
        <v>22000</v>
      </c>
      <c r="G328" s="44"/>
    </row>
    <row r="329" spans="1:7" s="43" customFormat="1" ht="25.5" x14ac:dyDescent="0.25">
      <c r="A329" s="20">
        <v>6171</v>
      </c>
      <c r="B329" s="17">
        <v>5162</v>
      </c>
      <c r="C329" s="48" t="s">
        <v>99</v>
      </c>
      <c r="D329" s="21" t="s">
        <v>239</v>
      </c>
      <c r="E329" s="19">
        <v>18000</v>
      </c>
      <c r="G329" s="44"/>
    </row>
    <row r="330" spans="1:7" s="43" customFormat="1" ht="15.75" x14ac:dyDescent="0.25">
      <c r="A330" s="20">
        <v>6171</v>
      </c>
      <c r="B330" s="17">
        <v>5163</v>
      </c>
      <c r="C330" s="48" t="s">
        <v>101</v>
      </c>
      <c r="D330" s="21" t="s">
        <v>205</v>
      </c>
      <c r="E330" s="19">
        <v>15000</v>
      </c>
      <c r="G330" s="44"/>
    </row>
    <row r="331" spans="1:7" s="43" customFormat="1" ht="15.75" x14ac:dyDescent="0.25">
      <c r="A331" s="20">
        <v>6171</v>
      </c>
      <c r="B331" s="17">
        <v>5164</v>
      </c>
      <c r="C331" s="48" t="s">
        <v>261</v>
      </c>
      <c r="D331" s="21" t="s">
        <v>262</v>
      </c>
      <c r="E331" s="19">
        <v>7500</v>
      </c>
      <c r="G331" s="44"/>
    </row>
    <row r="332" spans="1:7" s="43" customFormat="1" ht="15.75" x14ac:dyDescent="0.25">
      <c r="A332" s="20">
        <v>6171</v>
      </c>
      <c r="B332" s="17">
        <v>5166</v>
      </c>
      <c r="C332" s="48" t="s">
        <v>206</v>
      </c>
      <c r="D332" s="21" t="s">
        <v>332</v>
      </c>
      <c r="E332" s="19">
        <v>60000</v>
      </c>
      <c r="G332" s="44"/>
    </row>
    <row r="333" spans="1:7" s="43" customFormat="1" ht="15.75" x14ac:dyDescent="0.25">
      <c r="A333" s="20">
        <v>6171</v>
      </c>
      <c r="B333" s="17">
        <v>5167</v>
      </c>
      <c r="C333" s="48" t="s">
        <v>192</v>
      </c>
      <c r="D333" s="21" t="s">
        <v>207</v>
      </c>
      <c r="E333" s="19">
        <v>30000</v>
      </c>
      <c r="G333" s="44"/>
    </row>
    <row r="334" spans="1:7" s="43" customFormat="1" ht="15.75" x14ac:dyDescent="0.25">
      <c r="A334" s="20">
        <v>6171</v>
      </c>
      <c r="B334" s="17">
        <v>5168</v>
      </c>
      <c r="C334" s="48" t="s">
        <v>208</v>
      </c>
      <c r="D334" s="21" t="s">
        <v>209</v>
      </c>
      <c r="E334" s="19">
        <v>130000</v>
      </c>
      <c r="G334" s="44"/>
    </row>
    <row r="335" spans="1:7" s="43" customFormat="1" ht="38.25" x14ac:dyDescent="0.25">
      <c r="A335" s="20">
        <v>6171</v>
      </c>
      <c r="B335" s="17">
        <v>5169</v>
      </c>
      <c r="C335" s="48" t="s">
        <v>80</v>
      </c>
      <c r="D335" s="21" t="s">
        <v>318</v>
      </c>
      <c r="E335" s="19">
        <v>250000</v>
      </c>
      <c r="G335" s="44"/>
    </row>
    <row r="336" spans="1:7" s="43" customFormat="1" ht="15.75" x14ac:dyDescent="0.25">
      <c r="A336" s="20">
        <v>6171</v>
      </c>
      <c r="B336" s="17">
        <v>5172</v>
      </c>
      <c r="C336" s="48" t="s">
        <v>210</v>
      </c>
      <c r="D336" s="21" t="s">
        <v>272</v>
      </c>
      <c r="E336" s="19">
        <v>25000</v>
      </c>
      <c r="G336" s="44"/>
    </row>
    <row r="337" spans="1:7" s="43" customFormat="1" ht="25.5" x14ac:dyDescent="0.25">
      <c r="A337" s="20">
        <v>6171</v>
      </c>
      <c r="B337" s="17">
        <v>5171</v>
      </c>
      <c r="C337" s="48" t="s">
        <v>211</v>
      </c>
      <c r="D337" s="21" t="s">
        <v>212</v>
      </c>
      <c r="E337" s="19">
        <v>5000</v>
      </c>
      <c r="G337" s="44"/>
    </row>
    <row r="338" spans="1:7" s="43" customFormat="1" ht="15.75" x14ac:dyDescent="0.25">
      <c r="A338" s="20">
        <v>6171</v>
      </c>
      <c r="B338" s="17">
        <v>5173</v>
      </c>
      <c r="C338" s="48" t="s">
        <v>82</v>
      </c>
      <c r="D338" s="21" t="s">
        <v>207</v>
      </c>
      <c r="E338" s="19">
        <v>4000</v>
      </c>
      <c r="G338" s="44"/>
    </row>
    <row r="339" spans="1:7" s="43" customFormat="1" ht="15.75" x14ac:dyDescent="0.25">
      <c r="A339" s="20">
        <v>6171</v>
      </c>
      <c r="B339" s="17">
        <v>5175</v>
      </c>
      <c r="C339" s="48" t="s">
        <v>183</v>
      </c>
      <c r="D339" s="21"/>
      <c r="E339" s="19">
        <v>30000</v>
      </c>
      <c r="G339" s="44"/>
    </row>
    <row r="340" spans="1:7" s="43" customFormat="1" ht="15.75" x14ac:dyDescent="0.25">
      <c r="A340" s="20">
        <v>6171</v>
      </c>
      <c r="B340" s="17">
        <v>5182</v>
      </c>
      <c r="C340" s="48" t="s">
        <v>214</v>
      </c>
      <c r="D340" s="21"/>
      <c r="E340" s="19" t="s">
        <v>8</v>
      </c>
      <c r="G340" s="44"/>
    </row>
    <row r="341" spans="1:7" s="43" customFormat="1" ht="25.5" x14ac:dyDescent="0.25">
      <c r="A341" s="20">
        <v>6171</v>
      </c>
      <c r="B341" s="17">
        <v>5194</v>
      </c>
      <c r="C341" s="48" t="s">
        <v>89</v>
      </c>
      <c r="D341" s="21" t="s">
        <v>215</v>
      </c>
      <c r="E341" s="19">
        <v>40000</v>
      </c>
      <c r="G341" s="44"/>
    </row>
    <row r="342" spans="1:7" s="43" customFormat="1" ht="25.5" x14ac:dyDescent="0.25">
      <c r="A342" s="20">
        <v>6171</v>
      </c>
      <c r="B342" s="17">
        <v>5321</v>
      </c>
      <c r="C342" s="48" t="s">
        <v>259</v>
      </c>
      <c r="D342" s="21" t="s">
        <v>260</v>
      </c>
      <c r="E342" s="19">
        <v>20000</v>
      </c>
      <c r="G342" s="44"/>
    </row>
    <row r="343" spans="1:7" s="43" customFormat="1" ht="15.75" x14ac:dyDescent="0.25">
      <c r="A343" s="20">
        <v>6171</v>
      </c>
      <c r="B343" s="17">
        <v>5361</v>
      </c>
      <c r="C343" s="48" t="s">
        <v>146</v>
      </c>
      <c r="D343" s="21"/>
      <c r="E343" s="19" t="s">
        <v>8</v>
      </c>
      <c r="G343" s="44"/>
    </row>
    <row r="344" spans="1:7" s="43" customFormat="1" ht="15.75" x14ac:dyDescent="0.25">
      <c r="A344" s="20">
        <v>6171</v>
      </c>
      <c r="B344" s="17">
        <v>5424</v>
      </c>
      <c r="C344" s="48" t="s">
        <v>84</v>
      </c>
      <c r="D344" s="21" t="s">
        <v>216</v>
      </c>
      <c r="E344" s="19">
        <v>40000</v>
      </c>
      <c r="G344" s="44"/>
    </row>
    <row r="345" spans="1:7" s="43" customFormat="1" ht="15.75" x14ac:dyDescent="0.25">
      <c r="A345" s="20">
        <v>6171</v>
      </c>
      <c r="B345" s="17">
        <v>6122</v>
      </c>
      <c r="C345" s="48" t="s">
        <v>217</v>
      </c>
      <c r="D345" s="21"/>
      <c r="E345" s="19">
        <v>0</v>
      </c>
      <c r="G345" s="44"/>
    </row>
    <row r="346" spans="1:7" s="43" customFormat="1" ht="15.75" x14ac:dyDescent="0.25">
      <c r="A346" s="20">
        <v>6171</v>
      </c>
      <c r="B346" s="17">
        <v>5901</v>
      </c>
      <c r="C346" s="48" t="s">
        <v>169</v>
      </c>
      <c r="D346" s="21" t="s">
        <v>283</v>
      </c>
      <c r="E346" s="63">
        <v>0</v>
      </c>
      <c r="G346" s="44"/>
    </row>
    <row r="347" spans="1:7" s="43" customFormat="1" ht="21.75" customHeight="1" x14ac:dyDescent="0.25">
      <c r="A347" s="20"/>
      <c r="B347" s="17"/>
      <c r="C347" s="48"/>
      <c r="D347" s="21"/>
      <c r="E347" s="64"/>
      <c r="G347" s="44"/>
    </row>
    <row r="348" spans="1:7" s="43" customFormat="1" ht="15.75" x14ac:dyDescent="0.25">
      <c r="A348" s="28">
        <v>6171</v>
      </c>
      <c r="B348" s="17"/>
      <c r="C348" s="50" t="s">
        <v>218</v>
      </c>
      <c r="D348" s="51"/>
      <c r="E348" s="26">
        <f>SUM(E315:E346)</f>
        <v>2975500</v>
      </c>
      <c r="G348" s="44"/>
    </row>
    <row r="349" spans="1:7" s="43" customFormat="1" ht="15.75" x14ac:dyDescent="0.25">
      <c r="A349" s="20"/>
      <c r="B349" s="49"/>
      <c r="C349" s="48"/>
      <c r="D349" s="21"/>
      <c r="E349" s="19"/>
      <c r="G349" s="44"/>
    </row>
    <row r="350" spans="1:7" s="43" customFormat="1" ht="15.75" x14ac:dyDescent="0.25">
      <c r="A350" s="20">
        <v>6310</v>
      </c>
      <c r="B350" s="17">
        <v>5163</v>
      </c>
      <c r="C350" s="48" t="s">
        <v>219</v>
      </c>
      <c r="D350" s="21" t="s">
        <v>220</v>
      </c>
      <c r="E350" s="19">
        <v>18000</v>
      </c>
      <c r="G350" s="44"/>
    </row>
    <row r="351" spans="1:7" s="43" customFormat="1" ht="21.75" customHeight="1" x14ac:dyDescent="0.25">
      <c r="A351" s="28"/>
      <c r="B351" s="17"/>
      <c r="C351" s="50"/>
      <c r="D351" s="25"/>
      <c r="E351" s="26"/>
      <c r="G351" s="44"/>
    </row>
    <row r="352" spans="1:7" s="43" customFormat="1" ht="15.75" x14ac:dyDescent="0.25">
      <c r="A352" s="28">
        <v>6310</v>
      </c>
      <c r="B352" s="49"/>
      <c r="C352" s="50" t="s">
        <v>221</v>
      </c>
      <c r="D352" s="25"/>
      <c r="E352" s="26">
        <f>SUM(E350:E351)</f>
        <v>18000</v>
      </c>
      <c r="G352" s="44"/>
    </row>
    <row r="353" spans="1:7" s="43" customFormat="1" ht="15.75" x14ac:dyDescent="0.25">
      <c r="A353" s="20"/>
      <c r="B353" s="49"/>
      <c r="C353" s="48"/>
      <c r="D353" s="18"/>
      <c r="E353" s="19"/>
      <c r="G353" s="44"/>
    </row>
    <row r="354" spans="1:7" s="43" customFormat="1" ht="15.75" x14ac:dyDescent="0.25">
      <c r="A354" s="20">
        <v>6330</v>
      </c>
      <c r="B354" s="17">
        <v>5345</v>
      </c>
      <c r="C354" s="48" t="s">
        <v>222</v>
      </c>
      <c r="D354" s="21" t="s">
        <v>223</v>
      </c>
      <c r="E354" s="19" t="s">
        <v>8</v>
      </c>
      <c r="G354" s="44"/>
    </row>
    <row r="355" spans="1:7" s="43" customFormat="1" ht="21.75" customHeight="1" x14ac:dyDescent="0.25">
      <c r="A355" s="20"/>
      <c r="B355" s="17"/>
      <c r="C355" s="48"/>
      <c r="D355" s="18"/>
      <c r="E355" s="19"/>
      <c r="G355" s="44"/>
    </row>
    <row r="356" spans="1:7" s="43" customFormat="1" ht="31.5" x14ac:dyDescent="0.25">
      <c r="A356" s="28">
        <v>6330</v>
      </c>
      <c r="B356" s="17"/>
      <c r="C356" s="50" t="s">
        <v>224</v>
      </c>
      <c r="D356" s="25"/>
      <c r="E356" s="26" t="s">
        <v>8</v>
      </c>
      <c r="G356" s="44"/>
    </row>
    <row r="357" spans="1:7" s="43" customFormat="1" ht="15.75" x14ac:dyDescent="0.25">
      <c r="A357" s="20"/>
      <c r="B357" s="49"/>
      <c r="C357" s="48"/>
      <c r="D357" s="18"/>
      <c r="E357" s="19"/>
      <c r="G357" s="44"/>
    </row>
    <row r="358" spans="1:7" s="43" customFormat="1" ht="15" customHeight="1" x14ac:dyDescent="0.25">
      <c r="A358" s="20">
        <v>6399</v>
      </c>
      <c r="B358" s="17">
        <v>5362</v>
      </c>
      <c r="C358" s="48" t="s">
        <v>225</v>
      </c>
      <c r="D358" s="21" t="s">
        <v>226</v>
      </c>
      <c r="E358" s="19" t="s">
        <v>8</v>
      </c>
      <c r="G358" s="44"/>
    </row>
    <row r="359" spans="1:7" s="43" customFormat="1" ht="21.75" customHeight="1" x14ac:dyDescent="0.25">
      <c r="A359" s="28"/>
      <c r="B359" s="17"/>
      <c r="C359" s="50"/>
      <c r="D359" s="51"/>
      <c r="E359" s="26"/>
      <c r="G359" s="44"/>
    </row>
    <row r="360" spans="1:7" s="43" customFormat="1" ht="15.75" x14ac:dyDescent="0.25">
      <c r="A360" s="28">
        <v>6399</v>
      </c>
      <c r="B360" s="49"/>
      <c r="C360" s="50" t="s">
        <v>227</v>
      </c>
      <c r="D360" s="51"/>
      <c r="E360" s="26" t="s">
        <v>8</v>
      </c>
      <c r="G360" s="44"/>
    </row>
    <row r="361" spans="1:7" s="43" customFormat="1" ht="15.75" x14ac:dyDescent="0.25">
      <c r="A361" s="20"/>
      <c r="B361" s="49"/>
      <c r="C361" s="48"/>
      <c r="D361" s="21"/>
      <c r="E361" s="19"/>
      <c r="G361" s="44"/>
    </row>
    <row r="362" spans="1:7" s="43" customFormat="1" ht="15.75" x14ac:dyDescent="0.25">
      <c r="A362" s="20">
        <v>6402</v>
      </c>
      <c r="B362" s="17">
        <v>5364</v>
      </c>
      <c r="C362" s="48" t="s">
        <v>228</v>
      </c>
      <c r="D362" s="21" t="s">
        <v>307</v>
      </c>
      <c r="E362" s="19">
        <v>20000</v>
      </c>
      <c r="G362" s="44"/>
    </row>
    <row r="363" spans="1:7" s="43" customFormat="1" ht="21.75" customHeight="1" x14ac:dyDescent="0.25">
      <c r="A363" s="20"/>
      <c r="B363" s="17"/>
      <c r="C363" s="48"/>
      <c r="D363" s="51"/>
      <c r="E363" s="26"/>
      <c r="G363" s="44"/>
    </row>
    <row r="364" spans="1:7" s="43" customFormat="1" ht="15.75" x14ac:dyDescent="0.25">
      <c r="A364" s="28">
        <v>6402</v>
      </c>
      <c r="B364" s="17"/>
      <c r="C364" s="50" t="s">
        <v>228</v>
      </c>
      <c r="D364" s="65"/>
      <c r="E364" s="26">
        <f>SUM(E362:E363)</f>
        <v>20000</v>
      </c>
      <c r="G364" s="44"/>
    </row>
    <row r="365" spans="1:7" s="43" customFormat="1" ht="15.75" x14ac:dyDescent="0.25">
      <c r="A365" s="28"/>
      <c r="B365" s="49"/>
      <c r="C365" s="50"/>
      <c r="D365" s="51"/>
      <c r="E365" s="26"/>
      <c r="G365" s="44"/>
    </row>
    <row r="366" spans="1:7" ht="16.5" thickBot="1" x14ac:dyDescent="0.3">
      <c r="A366" s="66"/>
      <c r="B366" s="49"/>
      <c r="C366" s="67" t="s">
        <v>229</v>
      </c>
      <c r="D366" s="68"/>
      <c r="E366" s="34">
        <f>E364+E352+E348+E313+E296+E276+E272+E268+E262+E257+E240+E237+E228+E224+E199+E192+E175+E166+E161+E142+P137+H365+E125+E115+E98+E90+E83+E79+E70+E61+E52+E182+E66+E145+E74+E365+E245</f>
        <v>65514300</v>
      </c>
    </row>
    <row r="367" spans="1:7" ht="15.75" x14ac:dyDescent="0.25">
      <c r="A367" s="70"/>
      <c r="B367" s="49"/>
      <c r="C367" s="71"/>
      <c r="D367" s="72"/>
      <c r="E367" s="73"/>
    </row>
    <row r="368" spans="1:7" ht="15.75" x14ac:dyDescent="0.25">
      <c r="A368" s="70"/>
      <c r="B368" s="49"/>
      <c r="C368" s="71" t="s">
        <v>285</v>
      </c>
      <c r="D368" s="72"/>
      <c r="E368" s="73">
        <f>E47-E366</f>
        <v>-35268400</v>
      </c>
    </row>
    <row r="369" spans="1:5" ht="15.75" x14ac:dyDescent="0.25">
      <c r="A369" s="70"/>
      <c r="B369" s="49"/>
      <c r="C369" s="71"/>
      <c r="D369" s="72"/>
      <c r="E369" s="73"/>
    </row>
    <row r="370" spans="1:5" ht="31.5" x14ac:dyDescent="0.25">
      <c r="A370" s="28">
        <v>8000</v>
      </c>
      <c r="B370" s="49">
        <v>8115</v>
      </c>
      <c r="C370" s="50" t="s">
        <v>265</v>
      </c>
      <c r="D370" s="21"/>
      <c r="E370" s="26">
        <f>-E368</f>
        <v>35268400</v>
      </c>
    </row>
    <row r="371" spans="1:5" ht="15.75" x14ac:dyDescent="0.25">
      <c r="A371" s="28"/>
      <c r="B371" s="49"/>
      <c r="C371" s="50"/>
      <c r="D371" s="21"/>
      <c r="E371" s="26"/>
    </row>
    <row r="372" spans="1:5" ht="15.75" x14ac:dyDescent="0.25">
      <c r="A372" s="28">
        <v>8000</v>
      </c>
      <c r="B372" s="49"/>
      <c r="C372" s="50" t="s">
        <v>286</v>
      </c>
      <c r="D372" s="51"/>
      <c r="E372" s="26">
        <f>-E368</f>
        <v>35268400</v>
      </c>
    </row>
    <row r="374" spans="1:5" ht="15.75" x14ac:dyDescent="0.25">
      <c r="C374" s="1" t="s">
        <v>317</v>
      </c>
      <c r="D374" s="75" t="s">
        <v>244</v>
      </c>
      <c r="E374" s="75"/>
    </row>
    <row r="375" spans="1:5" ht="15.75" x14ac:dyDescent="0.25">
      <c r="D375" s="76" t="s">
        <v>245</v>
      </c>
      <c r="E375" s="76"/>
    </row>
    <row r="376" spans="1:5" x14ac:dyDescent="0.25">
      <c r="C376" s="1" t="s">
        <v>287</v>
      </c>
    </row>
  </sheetData>
  <mergeCells count="3">
    <mergeCell ref="D374:E374"/>
    <mergeCell ref="D375:E375"/>
    <mergeCell ref="A1:E1"/>
  </mergeCells>
  <printOptions horizontalCentered="1"/>
  <pageMargins left="0" right="0" top="0.19685039370078741" bottom="0.39370078740157483" header="0" footer="0"/>
  <pageSetup paperSize="9" orientation="portrait" r:id="rId1"/>
  <headerFooter>
    <oddFooter>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Kuehne+Nagel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Provaznikova</dc:creator>
  <cp:lastModifiedBy>Ucetni</cp:lastModifiedBy>
  <cp:lastPrinted>2020-11-24T11:44:54Z</cp:lastPrinted>
  <dcterms:created xsi:type="dcterms:W3CDTF">2018-11-28T06:05:00Z</dcterms:created>
  <dcterms:modified xsi:type="dcterms:W3CDTF">2020-11-24T12:05:03Z</dcterms:modified>
</cp:coreProperties>
</file>